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7470" windowHeight="598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Sheet1!$A$1:$AI$1</definedName>
  </definedNames>
  <calcPr calcId="152511"/>
</workbook>
</file>

<file path=xl/calcChain.xml><?xml version="1.0" encoding="utf-8"?>
<calcChain xmlns="http://schemas.openxmlformats.org/spreadsheetml/2006/main">
  <c r="Z841" i="1" l="1"/>
  <c r="Y841" i="1"/>
  <c r="X841" i="1"/>
  <c r="W841" i="1"/>
  <c r="V841" i="1"/>
  <c r="U841" i="1"/>
  <c r="Z840" i="1"/>
  <c r="Y840" i="1"/>
  <c r="X840" i="1"/>
  <c r="W840" i="1"/>
  <c r="V840" i="1"/>
  <c r="U840" i="1"/>
  <c r="Z839" i="1"/>
  <c r="Y839" i="1"/>
  <c r="X839" i="1"/>
  <c r="W839" i="1"/>
  <c r="V839" i="1"/>
  <c r="U839" i="1"/>
  <c r="Z838" i="1"/>
  <c r="Y838" i="1"/>
  <c r="X838" i="1"/>
  <c r="W838" i="1"/>
  <c r="V838" i="1"/>
  <c r="U838" i="1"/>
  <c r="Z837" i="1"/>
  <c r="Y837" i="1"/>
  <c r="X837" i="1"/>
  <c r="W837" i="1"/>
  <c r="V837" i="1"/>
  <c r="U837" i="1"/>
  <c r="Z836" i="1"/>
  <c r="Y836" i="1"/>
  <c r="X836" i="1"/>
  <c r="W836" i="1"/>
  <c r="V836" i="1"/>
  <c r="U836" i="1"/>
  <c r="Z835" i="1"/>
  <c r="Y835" i="1"/>
  <c r="X835" i="1"/>
  <c r="W835" i="1"/>
  <c r="V835" i="1"/>
  <c r="U835" i="1"/>
  <c r="Z834" i="1"/>
  <c r="Y834" i="1"/>
  <c r="X834" i="1"/>
  <c r="W834" i="1"/>
  <c r="V834" i="1"/>
  <c r="U834" i="1"/>
  <c r="Z833" i="1"/>
  <c r="Y833" i="1"/>
  <c r="X833" i="1"/>
  <c r="W833" i="1"/>
  <c r="V833" i="1"/>
  <c r="U833" i="1"/>
  <c r="Z832" i="1"/>
  <c r="Y832" i="1"/>
  <c r="X832" i="1"/>
  <c r="W832" i="1"/>
  <c r="V832" i="1"/>
  <c r="U832" i="1"/>
  <c r="Z831" i="1"/>
  <c r="Y831" i="1"/>
  <c r="X831" i="1"/>
  <c r="W831" i="1"/>
  <c r="V831" i="1"/>
  <c r="U831" i="1"/>
  <c r="Z830" i="1"/>
  <c r="Y830" i="1"/>
  <c r="X830" i="1"/>
  <c r="W830" i="1"/>
  <c r="V830" i="1"/>
  <c r="U830" i="1"/>
  <c r="AA830" i="1" s="1"/>
  <c r="Z829" i="1"/>
  <c r="Y829" i="1"/>
  <c r="X829" i="1"/>
  <c r="W829" i="1"/>
  <c r="V829" i="1"/>
  <c r="U829" i="1"/>
  <c r="Z828" i="1"/>
  <c r="Y828" i="1"/>
  <c r="X828" i="1"/>
  <c r="W828" i="1"/>
  <c r="V828" i="1"/>
  <c r="U828" i="1"/>
  <c r="AA828" i="1" s="1"/>
  <c r="Z827" i="1"/>
  <c r="Y827" i="1"/>
  <c r="X827" i="1"/>
  <c r="W827" i="1"/>
  <c r="V827" i="1"/>
  <c r="U827" i="1"/>
  <c r="Z826" i="1"/>
  <c r="Y826" i="1"/>
  <c r="X826" i="1"/>
  <c r="W826" i="1"/>
  <c r="V826" i="1"/>
  <c r="U826" i="1"/>
  <c r="AA826" i="1" s="1"/>
  <c r="Z825" i="1"/>
  <c r="Y825" i="1"/>
  <c r="X825" i="1"/>
  <c r="W825" i="1"/>
  <c r="V825" i="1"/>
  <c r="U825" i="1"/>
  <c r="Z824" i="1"/>
  <c r="Y824" i="1"/>
  <c r="X824" i="1"/>
  <c r="W824" i="1"/>
  <c r="V824" i="1"/>
  <c r="U824" i="1"/>
  <c r="AA824" i="1" s="1"/>
  <c r="Z823" i="1"/>
  <c r="Y823" i="1"/>
  <c r="X823" i="1"/>
  <c r="W823" i="1"/>
  <c r="V823" i="1"/>
  <c r="U823" i="1"/>
  <c r="Z822" i="1"/>
  <c r="Y822" i="1"/>
  <c r="X822" i="1"/>
  <c r="W822" i="1"/>
  <c r="V822" i="1"/>
  <c r="U822" i="1"/>
  <c r="AA822" i="1" s="1"/>
  <c r="Z821" i="1"/>
  <c r="Y821" i="1"/>
  <c r="X821" i="1"/>
  <c r="W821" i="1"/>
  <c r="V821" i="1"/>
  <c r="U821" i="1"/>
  <c r="Z820" i="1"/>
  <c r="Y820" i="1"/>
  <c r="X820" i="1"/>
  <c r="W820" i="1"/>
  <c r="V820" i="1"/>
  <c r="U820" i="1"/>
  <c r="AA820" i="1" s="1"/>
  <c r="Z819" i="1"/>
  <c r="Y819" i="1"/>
  <c r="X819" i="1"/>
  <c r="W819" i="1"/>
  <c r="V819" i="1"/>
  <c r="U819" i="1"/>
  <c r="Z818" i="1"/>
  <c r="Y818" i="1"/>
  <c r="X818" i="1"/>
  <c r="W818" i="1"/>
  <c r="V818" i="1"/>
  <c r="U818" i="1"/>
  <c r="AA818" i="1" s="1"/>
  <c r="Z817" i="1"/>
  <c r="Y817" i="1"/>
  <c r="X817" i="1"/>
  <c r="W817" i="1"/>
  <c r="V817" i="1"/>
  <c r="U817" i="1"/>
  <c r="Z816" i="1"/>
  <c r="Y816" i="1"/>
  <c r="X816" i="1"/>
  <c r="W816" i="1"/>
  <c r="V816" i="1"/>
  <c r="U816" i="1"/>
  <c r="AA816" i="1" s="1"/>
  <c r="Z815" i="1"/>
  <c r="Y815" i="1"/>
  <c r="X815" i="1"/>
  <c r="W815" i="1"/>
  <c r="V815" i="1"/>
  <c r="U815" i="1"/>
  <c r="Z814" i="1"/>
  <c r="Y814" i="1"/>
  <c r="X814" i="1"/>
  <c r="W814" i="1"/>
  <c r="V814" i="1"/>
  <c r="U814" i="1"/>
  <c r="AA814" i="1" s="1"/>
  <c r="Z813" i="1"/>
  <c r="Y813" i="1"/>
  <c r="X813" i="1"/>
  <c r="W813" i="1"/>
  <c r="V813" i="1"/>
  <c r="U813" i="1"/>
  <c r="Z812" i="1"/>
  <c r="Y812" i="1"/>
  <c r="X812" i="1"/>
  <c r="W812" i="1"/>
  <c r="V812" i="1"/>
  <c r="U812" i="1"/>
  <c r="AA812" i="1" s="1"/>
  <c r="Z811" i="1"/>
  <c r="Y811" i="1"/>
  <c r="X811" i="1"/>
  <c r="W811" i="1"/>
  <c r="V811" i="1"/>
  <c r="U811" i="1"/>
  <c r="Z810" i="1"/>
  <c r="Y810" i="1"/>
  <c r="X810" i="1"/>
  <c r="W810" i="1"/>
  <c r="V810" i="1"/>
  <c r="U810" i="1"/>
  <c r="AA810" i="1" s="1"/>
  <c r="Z809" i="1"/>
  <c r="Y809" i="1"/>
  <c r="X809" i="1"/>
  <c r="W809" i="1"/>
  <c r="V809" i="1"/>
  <c r="U809" i="1"/>
  <c r="Z808" i="1"/>
  <c r="Y808" i="1"/>
  <c r="X808" i="1"/>
  <c r="W808" i="1"/>
  <c r="V808" i="1"/>
  <c r="U808" i="1"/>
  <c r="AA808" i="1" s="1"/>
  <c r="Z807" i="1"/>
  <c r="Y807" i="1"/>
  <c r="X807" i="1"/>
  <c r="W807" i="1"/>
  <c r="V807" i="1"/>
  <c r="U807" i="1"/>
  <c r="Z806" i="1"/>
  <c r="Y806" i="1"/>
  <c r="X806" i="1"/>
  <c r="W806" i="1"/>
  <c r="V806" i="1"/>
  <c r="U806" i="1"/>
  <c r="AA806" i="1" s="1"/>
  <c r="Z805" i="1"/>
  <c r="Y805" i="1"/>
  <c r="X805" i="1"/>
  <c r="W805" i="1"/>
  <c r="V805" i="1"/>
  <c r="U805" i="1"/>
  <c r="Z804" i="1"/>
  <c r="Y804" i="1"/>
  <c r="X804" i="1"/>
  <c r="W804" i="1"/>
  <c r="V804" i="1"/>
  <c r="U804" i="1"/>
  <c r="AA804" i="1" s="1"/>
  <c r="Z803" i="1"/>
  <c r="Y803" i="1"/>
  <c r="X803" i="1"/>
  <c r="W803" i="1"/>
  <c r="V803" i="1"/>
  <c r="U803" i="1"/>
  <c r="Z802" i="1"/>
  <c r="Y802" i="1"/>
  <c r="X802" i="1"/>
  <c r="W802" i="1"/>
  <c r="V802" i="1"/>
  <c r="U802" i="1"/>
  <c r="AA802" i="1" s="1"/>
  <c r="Z801" i="1"/>
  <c r="Y801" i="1"/>
  <c r="X801" i="1"/>
  <c r="W801" i="1"/>
  <c r="V801" i="1"/>
  <c r="U801" i="1"/>
  <c r="Z800" i="1"/>
  <c r="Y800" i="1"/>
  <c r="X800" i="1"/>
  <c r="W800" i="1"/>
  <c r="V800" i="1"/>
  <c r="U800" i="1"/>
  <c r="AA800" i="1" s="1"/>
  <c r="Z799" i="1"/>
  <c r="Y799" i="1"/>
  <c r="X799" i="1"/>
  <c r="W799" i="1"/>
  <c r="V799" i="1"/>
  <c r="U799" i="1"/>
  <c r="Z798" i="1"/>
  <c r="Y798" i="1"/>
  <c r="X798" i="1"/>
  <c r="W798" i="1"/>
  <c r="V798" i="1"/>
  <c r="U798" i="1"/>
  <c r="AA798" i="1" s="1"/>
  <c r="Z797" i="1"/>
  <c r="Y797" i="1"/>
  <c r="X797" i="1"/>
  <c r="W797" i="1"/>
  <c r="V797" i="1"/>
  <c r="U797" i="1"/>
  <c r="Z796" i="1"/>
  <c r="Y796" i="1"/>
  <c r="X796" i="1"/>
  <c r="W796" i="1"/>
  <c r="V796" i="1"/>
  <c r="U796" i="1"/>
  <c r="AA796" i="1" s="1"/>
  <c r="Z795" i="1"/>
  <c r="Y795" i="1"/>
  <c r="X795" i="1"/>
  <c r="W795" i="1"/>
  <c r="V795" i="1"/>
  <c r="U795" i="1"/>
  <c r="Z794" i="1"/>
  <c r="Y794" i="1"/>
  <c r="X794" i="1"/>
  <c r="W794" i="1"/>
  <c r="V794" i="1"/>
  <c r="U794" i="1"/>
  <c r="AA794" i="1" s="1"/>
  <c r="Z793" i="1"/>
  <c r="Y793" i="1"/>
  <c r="X793" i="1"/>
  <c r="W793" i="1"/>
  <c r="V793" i="1"/>
  <c r="U793" i="1"/>
  <c r="Z792" i="1"/>
  <c r="Y792" i="1"/>
  <c r="X792" i="1"/>
  <c r="W792" i="1"/>
  <c r="V792" i="1"/>
  <c r="U792" i="1"/>
  <c r="AA792" i="1" s="1"/>
  <c r="Z791" i="1"/>
  <c r="Y791" i="1"/>
  <c r="X791" i="1"/>
  <c r="W791" i="1"/>
  <c r="V791" i="1"/>
  <c r="U791" i="1"/>
  <c r="Z790" i="1"/>
  <c r="Y790" i="1"/>
  <c r="X790" i="1"/>
  <c r="W790" i="1"/>
  <c r="V790" i="1"/>
  <c r="U790" i="1"/>
  <c r="AA790" i="1" s="1"/>
  <c r="Z789" i="1"/>
  <c r="Y789" i="1"/>
  <c r="X789" i="1"/>
  <c r="W789" i="1"/>
  <c r="V789" i="1"/>
  <c r="U789" i="1"/>
  <c r="Z788" i="1"/>
  <c r="Y788" i="1"/>
  <c r="X788" i="1"/>
  <c r="W788" i="1"/>
  <c r="V788" i="1"/>
  <c r="U788" i="1"/>
  <c r="AA788" i="1" s="1"/>
  <c r="Z787" i="1"/>
  <c r="Y787" i="1"/>
  <c r="X787" i="1"/>
  <c r="W787" i="1"/>
  <c r="V787" i="1"/>
  <c r="U787" i="1"/>
  <c r="Z786" i="1"/>
  <c r="Y786" i="1"/>
  <c r="X786" i="1"/>
  <c r="W786" i="1"/>
  <c r="V786" i="1"/>
  <c r="U786" i="1"/>
  <c r="AA786" i="1" s="1"/>
  <c r="Z785" i="1"/>
  <c r="Y785" i="1"/>
  <c r="X785" i="1"/>
  <c r="W785" i="1"/>
  <c r="V785" i="1"/>
  <c r="U785" i="1"/>
  <c r="Z784" i="1"/>
  <c r="Y784" i="1"/>
  <c r="X784" i="1"/>
  <c r="W784" i="1"/>
  <c r="V784" i="1"/>
  <c r="U784" i="1"/>
  <c r="AA784" i="1" s="1"/>
  <c r="Z783" i="1"/>
  <c r="Y783" i="1"/>
  <c r="X783" i="1"/>
  <c r="W783" i="1"/>
  <c r="V783" i="1"/>
  <c r="U783" i="1"/>
  <c r="Z782" i="1"/>
  <c r="Y782" i="1"/>
  <c r="X782" i="1"/>
  <c r="W782" i="1"/>
  <c r="V782" i="1"/>
  <c r="U782" i="1"/>
  <c r="AA782" i="1" s="1"/>
  <c r="Z781" i="1"/>
  <c r="Y781" i="1"/>
  <c r="X781" i="1"/>
  <c r="W781" i="1"/>
  <c r="V781" i="1"/>
  <c r="U781" i="1"/>
  <c r="Z780" i="1"/>
  <c r="Y780" i="1"/>
  <c r="X780" i="1"/>
  <c r="W780" i="1"/>
  <c r="V780" i="1"/>
  <c r="U780" i="1"/>
  <c r="AA780" i="1" s="1"/>
  <c r="Z779" i="1"/>
  <c r="Y779" i="1"/>
  <c r="X779" i="1"/>
  <c r="W779" i="1"/>
  <c r="V779" i="1"/>
  <c r="U779" i="1"/>
  <c r="Z778" i="1"/>
  <c r="Y778" i="1"/>
  <c r="X778" i="1"/>
  <c r="W778" i="1"/>
  <c r="V778" i="1"/>
  <c r="U778" i="1"/>
  <c r="AA778" i="1" s="1"/>
  <c r="Z777" i="1"/>
  <c r="Y777" i="1"/>
  <c r="X777" i="1"/>
  <c r="W777" i="1"/>
  <c r="V777" i="1"/>
  <c r="U777" i="1"/>
  <c r="Z776" i="1"/>
  <c r="Y776" i="1"/>
  <c r="X776" i="1"/>
  <c r="W776" i="1"/>
  <c r="V776" i="1"/>
  <c r="U776" i="1"/>
  <c r="AA776" i="1" s="1"/>
  <c r="Z775" i="1"/>
  <c r="Y775" i="1"/>
  <c r="X775" i="1"/>
  <c r="W775" i="1"/>
  <c r="V775" i="1"/>
  <c r="U775" i="1"/>
  <c r="Z774" i="1"/>
  <c r="Y774" i="1"/>
  <c r="X774" i="1"/>
  <c r="W774" i="1"/>
  <c r="V774" i="1"/>
  <c r="U774" i="1"/>
  <c r="AA774" i="1" s="1"/>
  <c r="Z773" i="1"/>
  <c r="Y773" i="1"/>
  <c r="X773" i="1"/>
  <c r="W773" i="1"/>
  <c r="V773" i="1"/>
  <c r="U773" i="1"/>
  <c r="Z772" i="1"/>
  <c r="Y772" i="1"/>
  <c r="X772" i="1"/>
  <c r="W772" i="1"/>
  <c r="V772" i="1"/>
  <c r="U772" i="1"/>
  <c r="AA772" i="1" s="1"/>
  <c r="Z771" i="1"/>
  <c r="Y771" i="1"/>
  <c r="X771" i="1"/>
  <c r="W771" i="1"/>
  <c r="V771" i="1"/>
  <c r="U771" i="1"/>
  <c r="Z770" i="1"/>
  <c r="Y770" i="1"/>
  <c r="X770" i="1"/>
  <c r="W770" i="1"/>
  <c r="V770" i="1"/>
  <c r="U770" i="1"/>
  <c r="AA770" i="1" s="1"/>
  <c r="Z769" i="1"/>
  <c r="Y769" i="1"/>
  <c r="X769" i="1"/>
  <c r="W769" i="1"/>
  <c r="V769" i="1"/>
  <c r="U769" i="1"/>
  <c r="Z768" i="1"/>
  <c r="Y768" i="1"/>
  <c r="X768" i="1"/>
  <c r="W768" i="1"/>
  <c r="V768" i="1"/>
  <c r="U768" i="1"/>
  <c r="AA768" i="1" s="1"/>
  <c r="Z767" i="1"/>
  <c r="Y767" i="1"/>
  <c r="X767" i="1"/>
  <c r="W767" i="1"/>
  <c r="V767" i="1"/>
  <c r="U767" i="1"/>
  <c r="Z766" i="1"/>
  <c r="Y766" i="1"/>
  <c r="X766" i="1"/>
  <c r="W766" i="1"/>
  <c r="V766" i="1"/>
  <c r="U766" i="1"/>
  <c r="AA766" i="1" s="1"/>
  <c r="Z765" i="1"/>
  <c r="Y765" i="1"/>
  <c r="X765" i="1"/>
  <c r="W765" i="1"/>
  <c r="V765" i="1"/>
  <c r="U765" i="1"/>
  <c r="Z764" i="1"/>
  <c r="Y764" i="1"/>
  <c r="X764" i="1"/>
  <c r="W764" i="1"/>
  <c r="V764" i="1"/>
  <c r="U764" i="1"/>
  <c r="AA764" i="1" s="1"/>
  <c r="Z763" i="1"/>
  <c r="Y763" i="1"/>
  <c r="X763" i="1"/>
  <c r="W763" i="1"/>
  <c r="V763" i="1"/>
  <c r="U763" i="1"/>
  <c r="Z762" i="1"/>
  <c r="Y762" i="1"/>
  <c r="X762" i="1"/>
  <c r="W762" i="1"/>
  <c r="V762" i="1"/>
  <c r="U762" i="1"/>
  <c r="AA762" i="1" s="1"/>
  <c r="Z761" i="1"/>
  <c r="Y761" i="1"/>
  <c r="X761" i="1"/>
  <c r="W761" i="1"/>
  <c r="V761" i="1"/>
  <c r="U761" i="1"/>
  <c r="Z760" i="1"/>
  <c r="Y760" i="1"/>
  <c r="X760" i="1"/>
  <c r="W760" i="1"/>
  <c r="V760" i="1"/>
  <c r="U760" i="1"/>
  <c r="AA760" i="1" s="1"/>
  <c r="Z759" i="1"/>
  <c r="Y759" i="1"/>
  <c r="X759" i="1"/>
  <c r="W759" i="1"/>
  <c r="V759" i="1"/>
  <c r="U759" i="1"/>
  <c r="Z758" i="1"/>
  <c r="Y758" i="1"/>
  <c r="X758" i="1"/>
  <c r="W758" i="1"/>
  <c r="V758" i="1"/>
  <c r="U758" i="1"/>
  <c r="AA758" i="1" s="1"/>
  <c r="Z757" i="1"/>
  <c r="Y757" i="1"/>
  <c r="X757" i="1"/>
  <c r="W757" i="1"/>
  <c r="V757" i="1"/>
  <c r="U757" i="1"/>
  <c r="Z756" i="1"/>
  <c r="Y756" i="1"/>
  <c r="X756" i="1"/>
  <c r="W756" i="1"/>
  <c r="V756" i="1"/>
  <c r="U756" i="1"/>
  <c r="AA756" i="1" s="1"/>
  <c r="Z755" i="1"/>
  <c r="Y755" i="1"/>
  <c r="X755" i="1"/>
  <c r="W755" i="1"/>
  <c r="V755" i="1"/>
  <c r="U755" i="1"/>
  <c r="Z754" i="1"/>
  <c r="Y754" i="1"/>
  <c r="X754" i="1"/>
  <c r="W754" i="1"/>
  <c r="V754" i="1"/>
  <c r="U754" i="1"/>
  <c r="AA754" i="1" s="1"/>
  <c r="Z753" i="1"/>
  <c r="Y753" i="1"/>
  <c r="X753" i="1"/>
  <c r="W753" i="1"/>
  <c r="V753" i="1"/>
  <c r="U753" i="1"/>
  <c r="Z752" i="1"/>
  <c r="Y752" i="1"/>
  <c r="X752" i="1"/>
  <c r="W752" i="1"/>
  <c r="V752" i="1"/>
  <c r="U752" i="1"/>
  <c r="AA752" i="1" s="1"/>
  <c r="Z751" i="1"/>
  <c r="Y751" i="1"/>
  <c r="X751" i="1"/>
  <c r="W751" i="1"/>
  <c r="V751" i="1"/>
  <c r="U751" i="1"/>
  <c r="Z750" i="1"/>
  <c r="Y750" i="1"/>
  <c r="X750" i="1"/>
  <c r="W750" i="1"/>
  <c r="V750" i="1"/>
  <c r="U750" i="1"/>
  <c r="AA750" i="1" s="1"/>
  <c r="Z749" i="1"/>
  <c r="Y749" i="1"/>
  <c r="X749" i="1"/>
  <c r="W749" i="1"/>
  <c r="V749" i="1"/>
  <c r="U749" i="1"/>
  <c r="Z748" i="1"/>
  <c r="Y748" i="1"/>
  <c r="X748" i="1"/>
  <c r="W748" i="1"/>
  <c r="V748" i="1"/>
  <c r="U748" i="1"/>
  <c r="AA748" i="1" s="1"/>
  <c r="Z747" i="1"/>
  <c r="Y747" i="1"/>
  <c r="X747" i="1"/>
  <c r="W747" i="1"/>
  <c r="V747" i="1"/>
  <c r="U747" i="1"/>
  <c r="Z746" i="1"/>
  <c r="Y746" i="1"/>
  <c r="X746" i="1"/>
  <c r="W746" i="1"/>
  <c r="V746" i="1"/>
  <c r="U746" i="1"/>
  <c r="AA746" i="1" s="1"/>
  <c r="Z745" i="1"/>
  <c r="Y745" i="1"/>
  <c r="X745" i="1"/>
  <c r="W745" i="1"/>
  <c r="V745" i="1"/>
  <c r="U745" i="1"/>
  <c r="Z744" i="1"/>
  <c r="Y744" i="1"/>
  <c r="X744" i="1"/>
  <c r="W744" i="1"/>
  <c r="V744" i="1"/>
  <c r="U744" i="1"/>
  <c r="AA744" i="1" s="1"/>
  <c r="Z743" i="1"/>
  <c r="Y743" i="1"/>
  <c r="X743" i="1"/>
  <c r="W743" i="1"/>
  <c r="V743" i="1"/>
  <c r="U743" i="1"/>
  <c r="Z742" i="1"/>
  <c r="Y742" i="1"/>
  <c r="X742" i="1"/>
  <c r="W742" i="1"/>
  <c r="V742" i="1"/>
  <c r="U742" i="1"/>
  <c r="AA742" i="1" s="1"/>
  <c r="Z741" i="1"/>
  <c r="Y741" i="1"/>
  <c r="X741" i="1"/>
  <c r="W741" i="1"/>
  <c r="V741" i="1"/>
  <c r="U741" i="1"/>
  <c r="Z740" i="1"/>
  <c r="Y740" i="1"/>
  <c r="X740" i="1"/>
  <c r="W740" i="1"/>
  <c r="V740" i="1"/>
  <c r="U740" i="1"/>
  <c r="AA740" i="1" s="1"/>
  <c r="Z739" i="1"/>
  <c r="Y739" i="1"/>
  <c r="X739" i="1"/>
  <c r="W739" i="1"/>
  <c r="V739" i="1"/>
  <c r="U739" i="1"/>
  <c r="Z738" i="1"/>
  <c r="Y738" i="1"/>
  <c r="X738" i="1"/>
  <c r="W738" i="1"/>
  <c r="V738" i="1"/>
  <c r="U738" i="1"/>
  <c r="AA738" i="1" s="1"/>
  <c r="Z737" i="1"/>
  <c r="Y737" i="1"/>
  <c r="X737" i="1"/>
  <c r="W737" i="1"/>
  <c r="V737" i="1"/>
  <c r="U737" i="1"/>
  <c r="Z736" i="1"/>
  <c r="Y736" i="1"/>
  <c r="X736" i="1"/>
  <c r="W736" i="1"/>
  <c r="V736" i="1"/>
  <c r="U736" i="1"/>
  <c r="AA736" i="1" s="1"/>
  <c r="Z735" i="1"/>
  <c r="Y735" i="1"/>
  <c r="X735" i="1"/>
  <c r="W735" i="1"/>
  <c r="V735" i="1"/>
  <c r="U735" i="1"/>
  <c r="Z734" i="1"/>
  <c r="Y734" i="1"/>
  <c r="X734" i="1"/>
  <c r="W734" i="1"/>
  <c r="V734" i="1"/>
  <c r="U734" i="1"/>
  <c r="AA734" i="1" s="1"/>
  <c r="Z733" i="1"/>
  <c r="Y733" i="1"/>
  <c r="X733" i="1"/>
  <c r="W733" i="1"/>
  <c r="V733" i="1"/>
  <c r="U733" i="1"/>
  <c r="Z732" i="1"/>
  <c r="Y732" i="1"/>
  <c r="X732" i="1"/>
  <c r="W732" i="1"/>
  <c r="V732" i="1"/>
  <c r="U732" i="1"/>
  <c r="AA732" i="1" s="1"/>
  <c r="Z731" i="1"/>
  <c r="Y731" i="1"/>
  <c r="X731" i="1"/>
  <c r="W731" i="1"/>
  <c r="V731" i="1"/>
  <c r="U731" i="1"/>
  <c r="Z730" i="1"/>
  <c r="Y730" i="1"/>
  <c r="X730" i="1"/>
  <c r="W730" i="1"/>
  <c r="V730" i="1"/>
  <c r="U730" i="1"/>
  <c r="AA730" i="1" s="1"/>
  <c r="Z729" i="1"/>
  <c r="Y729" i="1"/>
  <c r="X729" i="1"/>
  <c r="W729" i="1"/>
  <c r="V729" i="1"/>
  <c r="U729" i="1"/>
  <c r="Z728" i="1"/>
  <c r="Y728" i="1"/>
  <c r="X728" i="1"/>
  <c r="W728" i="1"/>
  <c r="V728" i="1"/>
  <c r="U728" i="1"/>
  <c r="AA728" i="1" s="1"/>
  <c r="Z727" i="1"/>
  <c r="Y727" i="1"/>
  <c r="X727" i="1"/>
  <c r="W727" i="1"/>
  <c r="V727" i="1"/>
  <c r="U727" i="1"/>
  <c r="Z726" i="1"/>
  <c r="Y726" i="1"/>
  <c r="X726" i="1"/>
  <c r="W726" i="1"/>
  <c r="V726" i="1"/>
  <c r="U726" i="1"/>
  <c r="AA726" i="1" s="1"/>
  <c r="Z725" i="1"/>
  <c r="Y725" i="1"/>
  <c r="X725" i="1"/>
  <c r="W725" i="1"/>
  <c r="V725" i="1"/>
  <c r="U725" i="1"/>
  <c r="Z724" i="1"/>
  <c r="Y724" i="1"/>
  <c r="X724" i="1"/>
  <c r="W724" i="1"/>
  <c r="V724" i="1"/>
  <c r="U724" i="1"/>
  <c r="AA724" i="1" s="1"/>
  <c r="Z723" i="1"/>
  <c r="Y723" i="1"/>
  <c r="X723" i="1"/>
  <c r="W723" i="1"/>
  <c r="V723" i="1"/>
  <c r="U723" i="1"/>
  <c r="Z722" i="1"/>
  <c r="Y722" i="1"/>
  <c r="X722" i="1"/>
  <c r="W722" i="1"/>
  <c r="V722" i="1"/>
  <c r="U722" i="1"/>
  <c r="AA722" i="1" s="1"/>
  <c r="Z721" i="1"/>
  <c r="Y721" i="1"/>
  <c r="X721" i="1"/>
  <c r="W721" i="1"/>
  <c r="V721" i="1"/>
  <c r="U721" i="1"/>
  <c r="Z720" i="1"/>
  <c r="Y720" i="1"/>
  <c r="X720" i="1"/>
  <c r="W720" i="1"/>
  <c r="V720" i="1"/>
  <c r="U720" i="1"/>
  <c r="AA720" i="1" s="1"/>
  <c r="Z719" i="1"/>
  <c r="Y719" i="1"/>
  <c r="X719" i="1"/>
  <c r="W719" i="1"/>
  <c r="V719" i="1"/>
  <c r="U719" i="1"/>
  <c r="Z718" i="1"/>
  <c r="Y718" i="1"/>
  <c r="X718" i="1"/>
  <c r="W718" i="1"/>
  <c r="V718" i="1"/>
  <c r="U718" i="1"/>
  <c r="AA718" i="1" s="1"/>
  <c r="Z717" i="1"/>
  <c r="Y717" i="1"/>
  <c r="X717" i="1"/>
  <c r="W717" i="1"/>
  <c r="V717" i="1"/>
  <c r="U717" i="1"/>
  <c r="Z716" i="1"/>
  <c r="Y716" i="1"/>
  <c r="X716" i="1"/>
  <c r="W716" i="1"/>
  <c r="V716" i="1"/>
  <c r="U716" i="1"/>
  <c r="AA716" i="1" s="1"/>
  <c r="Z715" i="1"/>
  <c r="Y715" i="1"/>
  <c r="X715" i="1"/>
  <c r="W715" i="1"/>
  <c r="V715" i="1"/>
  <c r="U715" i="1"/>
  <c r="Z714" i="1"/>
  <c r="Y714" i="1"/>
  <c r="X714" i="1"/>
  <c r="W714" i="1"/>
  <c r="V714" i="1"/>
  <c r="U714" i="1"/>
  <c r="AA714" i="1" s="1"/>
  <c r="Z713" i="1"/>
  <c r="Y713" i="1"/>
  <c r="X713" i="1"/>
  <c r="W713" i="1"/>
  <c r="V713" i="1"/>
  <c r="U713" i="1"/>
  <c r="Z712" i="1"/>
  <c r="Y712" i="1"/>
  <c r="X712" i="1"/>
  <c r="W712" i="1"/>
  <c r="V712" i="1"/>
  <c r="U712" i="1"/>
  <c r="AA712" i="1" s="1"/>
  <c r="Z711" i="1"/>
  <c r="Y711" i="1"/>
  <c r="X711" i="1"/>
  <c r="W711" i="1"/>
  <c r="V711" i="1"/>
  <c r="U711" i="1"/>
  <c r="Z710" i="1"/>
  <c r="Y710" i="1"/>
  <c r="X710" i="1"/>
  <c r="W710" i="1"/>
  <c r="V710" i="1"/>
  <c r="U710" i="1"/>
  <c r="AA710" i="1" s="1"/>
  <c r="Z709" i="1"/>
  <c r="Y709" i="1"/>
  <c r="X709" i="1"/>
  <c r="W709" i="1"/>
  <c r="V709" i="1"/>
  <c r="U709" i="1"/>
  <c r="Z708" i="1"/>
  <c r="Y708" i="1"/>
  <c r="X708" i="1"/>
  <c r="W708" i="1"/>
  <c r="V708" i="1"/>
  <c r="U708" i="1"/>
  <c r="AA708" i="1" s="1"/>
  <c r="Z707" i="1"/>
  <c r="Y707" i="1"/>
  <c r="X707" i="1"/>
  <c r="W707" i="1"/>
  <c r="V707" i="1"/>
  <c r="U707" i="1"/>
  <c r="Z706" i="1"/>
  <c r="Y706" i="1"/>
  <c r="X706" i="1"/>
  <c r="W706" i="1"/>
  <c r="V706" i="1"/>
  <c r="U706" i="1"/>
  <c r="AA706" i="1" s="1"/>
  <c r="Z705" i="1"/>
  <c r="Y705" i="1"/>
  <c r="X705" i="1"/>
  <c r="W705" i="1"/>
  <c r="V705" i="1"/>
  <c r="U705" i="1"/>
  <c r="Z704" i="1"/>
  <c r="Y704" i="1"/>
  <c r="X704" i="1"/>
  <c r="W704" i="1"/>
  <c r="V704" i="1"/>
  <c r="U704" i="1"/>
  <c r="AA704" i="1" s="1"/>
  <c r="Z703" i="1"/>
  <c r="Y703" i="1"/>
  <c r="X703" i="1"/>
  <c r="W703" i="1"/>
  <c r="V703" i="1"/>
  <c r="U703" i="1"/>
  <c r="Z702" i="1"/>
  <c r="Y702" i="1"/>
  <c r="X702" i="1"/>
  <c r="W702" i="1"/>
  <c r="V702" i="1"/>
  <c r="U702" i="1"/>
  <c r="AA702" i="1" s="1"/>
  <c r="Z701" i="1"/>
  <c r="Y701" i="1"/>
  <c r="X701" i="1"/>
  <c r="W701" i="1"/>
  <c r="V701" i="1"/>
  <c r="U701" i="1"/>
  <c r="Z700" i="1"/>
  <c r="Y700" i="1"/>
  <c r="X700" i="1"/>
  <c r="W700" i="1"/>
  <c r="V700" i="1"/>
  <c r="U700" i="1"/>
  <c r="AA700" i="1" s="1"/>
  <c r="Z699" i="1"/>
  <c r="Y699" i="1"/>
  <c r="X699" i="1"/>
  <c r="W699" i="1"/>
  <c r="V699" i="1"/>
  <c r="U699" i="1"/>
  <c r="Z698" i="1"/>
  <c r="Y698" i="1"/>
  <c r="X698" i="1"/>
  <c r="W698" i="1"/>
  <c r="V698" i="1"/>
  <c r="U698" i="1"/>
  <c r="AA698" i="1" s="1"/>
  <c r="Z697" i="1"/>
  <c r="Y697" i="1"/>
  <c r="X697" i="1"/>
  <c r="W697" i="1"/>
  <c r="V697" i="1"/>
  <c r="U697" i="1"/>
  <c r="Z696" i="1"/>
  <c r="Y696" i="1"/>
  <c r="X696" i="1"/>
  <c r="W696" i="1"/>
  <c r="V696" i="1"/>
  <c r="U696" i="1"/>
  <c r="AA696" i="1" s="1"/>
  <c r="Z695" i="1"/>
  <c r="Y695" i="1"/>
  <c r="X695" i="1"/>
  <c r="W695" i="1"/>
  <c r="V695" i="1"/>
  <c r="U695" i="1"/>
  <c r="Z694" i="1"/>
  <c r="Y694" i="1"/>
  <c r="X694" i="1"/>
  <c r="W694" i="1"/>
  <c r="V694" i="1"/>
  <c r="U694" i="1"/>
  <c r="AA694" i="1" s="1"/>
  <c r="Z693" i="1"/>
  <c r="Y693" i="1"/>
  <c r="X693" i="1"/>
  <c r="W693" i="1"/>
  <c r="V693" i="1"/>
  <c r="U693" i="1"/>
  <c r="Z692" i="1"/>
  <c r="Y692" i="1"/>
  <c r="X692" i="1"/>
  <c r="W692" i="1"/>
  <c r="V692" i="1"/>
  <c r="U692" i="1"/>
  <c r="AA692" i="1" s="1"/>
  <c r="Z691" i="1"/>
  <c r="Y691" i="1"/>
  <c r="X691" i="1"/>
  <c r="W691" i="1"/>
  <c r="V691" i="1"/>
  <c r="U691" i="1"/>
  <c r="Z690" i="1"/>
  <c r="Y690" i="1"/>
  <c r="X690" i="1"/>
  <c r="W690" i="1"/>
  <c r="V690" i="1"/>
  <c r="U690" i="1"/>
  <c r="AA690" i="1" s="1"/>
  <c r="Z689" i="1"/>
  <c r="Y689" i="1"/>
  <c r="X689" i="1"/>
  <c r="W689" i="1"/>
  <c r="V689" i="1"/>
  <c r="U689" i="1"/>
  <c r="Z688" i="1"/>
  <c r="Y688" i="1"/>
  <c r="X688" i="1"/>
  <c r="W688" i="1"/>
  <c r="V688" i="1"/>
  <c r="U688" i="1"/>
  <c r="AA688" i="1" s="1"/>
  <c r="Z687" i="1"/>
  <c r="Y687" i="1"/>
  <c r="X687" i="1"/>
  <c r="W687" i="1"/>
  <c r="V687" i="1"/>
  <c r="U687" i="1"/>
  <c r="Z686" i="1"/>
  <c r="Y686" i="1"/>
  <c r="X686" i="1"/>
  <c r="W686" i="1"/>
  <c r="V686" i="1"/>
  <c r="U686" i="1"/>
  <c r="AA686" i="1" s="1"/>
  <c r="Z685" i="1"/>
  <c r="Y685" i="1"/>
  <c r="X685" i="1"/>
  <c r="W685" i="1"/>
  <c r="V685" i="1"/>
  <c r="U685" i="1"/>
  <c r="Z684" i="1"/>
  <c r="Y684" i="1"/>
  <c r="X684" i="1"/>
  <c r="W684" i="1"/>
  <c r="V684" i="1"/>
  <c r="U684" i="1"/>
  <c r="AA684" i="1" s="1"/>
  <c r="Z683" i="1"/>
  <c r="Y683" i="1"/>
  <c r="X683" i="1"/>
  <c r="W683" i="1"/>
  <c r="V683" i="1"/>
  <c r="U683" i="1"/>
  <c r="Z682" i="1"/>
  <c r="Y682" i="1"/>
  <c r="X682" i="1"/>
  <c r="W682" i="1"/>
  <c r="V682" i="1"/>
  <c r="U682" i="1"/>
  <c r="AA682" i="1" s="1"/>
  <c r="Z681" i="1"/>
  <c r="Y681" i="1"/>
  <c r="X681" i="1"/>
  <c r="W681" i="1"/>
  <c r="V681" i="1"/>
  <c r="U681" i="1"/>
  <c r="Z680" i="1"/>
  <c r="Y680" i="1"/>
  <c r="X680" i="1"/>
  <c r="W680" i="1"/>
  <c r="V680" i="1"/>
  <c r="U680" i="1"/>
  <c r="AA680" i="1" s="1"/>
  <c r="Z679" i="1"/>
  <c r="Y679" i="1"/>
  <c r="X679" i="1"/>
  <c r="W679" i="1"/>
  <c r="V679" i="1"/>
  <c r="U679" i="1"/>
  <c r="Z678" i="1"/>
  <c r="Y678" i="1"/>
  <c r="X678" i="1"/>
  <c r="W678" i="1"/>
  <c r="V678" i="1"/>
  <c r="U678" i="1"/>
  <c r="AA678" i="1" s="1"/>
  <c r="Z677" i="1"/>
  <c r="Y677" i="1"/>
  <c r="X677" i="1"/>
  <c r="W677" i="1"/>
  <c r="V677" i="1"/>
  <c r="U677" i="1"/>
  <c r="Z676" i="1"/>
  <c r="Y676" i="1"/>
  <c r="X676" i="1"/>
  <c r="W676" i="1"/>
  <c r="V676" i="1"/>
  <c r="U676" i="1"/>
  <c r="AA676" i="1" s="1"/>
  <c r="Z675" i="1"/>
  <c r="Y675" i="1"/>
  <c r="X675" i="1"/>
  <c r="W675" i="1"/>
  <c r="V675" i="1"/>
  <c r="U675" i="1"/>
  <c r="Z674" i="1"/>
  <c r="Y674" i="1"/>
  <c r="X674" i="1"/>
  <c r="W674" i="1"/>
  <c r="V674" i="1"/>
  <c r="U674" i="1"/>
  <c r="AA674" i="1" s="1"/>
  <c r="Z673" i="1"/>
  <c r="Y673" i="1"/>
  <c r="X673" i="1"/>
  <c r="W673" i="1"/>
  <c r="V673" i="1"/>
  <c r="U673" i="1"/>
  <c r="Z672" i="1"/>
  <c r="Y672" i="1"/>
  <c r="X672" i="1"/>
  <c r="W672" i="1"/>
  <c r="V672" i="1"/>
  <c r="U672" i="1"/>
  <c r="AA672" i="1" s="1"/>
  <c r="Z671" i="1"/>
  <c r="Y671" i="1"/>
  <c r="X671" i="1"/>
  <c r="W671" i="1"/>
  <c r="V671" i="1"/>
  <c r="U671" i="1"/>
  <c r="Z670" i="1"/>
  <c r="Y670" i="1"/>
  <c r="X670" i="1"/>
  <c r="W670" i="1"/>
  <c r="V670" i="1"/>
  <c r="U670" i="1"/>
  <c r="AA670" i="1" s="1"/>
  <c r="Z669" i="1"/>
  <c r="Y669" i="1"/>
  <c r="X669" i="1"/>
  <c r="W669" i="1"/>
  <c r="V669" i="1"/>
  <c r="U669" i="1"/>
  <c r="Z668" i="1"/>
  <c r="Y668" i="1"/>
  <c r="X668" i="1"/>
  <c r="W668" i="1"/>
  <c r="V668" i="1"/>
  <c r="U668" i="1"/>
  <c r="AA668" i="1" s="1"/>
  <c r="Z667" i="1"/>
  <c r="Y667" i="1"/>
  <c r="X667" i="1"/>
  <c r="W667" i="1"/>
  <c r="V667" i="1"/>
  <c r="U667" i="1"/>
  <c r="Z666" i="1"/>
  <c r="Y666" i="1"/>
  <c r="X666" i="1"/>
  <c r="W666" i="1"/>
  <c r="V666" i="1"/>
  <c r="U666" i="1"/>
  <c r="AA666" i="1" s="1"/>
  <c r="Z665" i="1"/>
  <c r="Y665" i="1"/>
  <c r="X665" i="1"/>
  <c r="W665" i="1"/>
  <c r="V665" i="1"/>
  <c r="U665" i="1"/>
  <c r="Z664" i="1"/>
  <c r="Y664" i="1"/>
  <c r="X664" i="1"/>
  <c r="W664" i="1"/>
  <c r="V664" i="1"/>
  <c r="U664" i="1"/>
  <c r="AA664" i="1" s="1"/>
  <c r="Z663" i="1"/>
  <c r="Y663" i="1"/>
  <c r="X663" i="1"/>
  <c r="W663" i="1"/>
  <c r="V663" i="1"/>
  <c r="U663" i="1"/>
  <c r="Z662" i="1"/>
  <c r="Y662" i="1"/>
  <c r="X662" i="1"/>
  <c r="W662" i="1"/>
  <c r="V662" i="1"/>
  <c r="U662" i="1"/>
  <c r="AA662" i="1" s="1"/>
  <c r="Z661" i="1"/>
  <c r="Y661" i="1"/>
  <c r="X661" i="1"/>
  <c r="W661" i="1"/>
  <c r="V661" i="1"/>
  <c r="U661" i="1"/>
  <c r="Z660" i="1"/>
  <c r="Y660" i="1"/>
  <c r="X660" i="1"/>
  <c r="W660" i="1"/>
  <c r="V660" i="1"/>
  <c r="U660" i="1"/>
  <c r="AA660" i="1" s="1"/>
  <c r="Z659" i="1"/>
  <c r="Y659" i="1"/>
  <c r="X659" i="1"/>
  <c r="W659" i="1"/>
  <c r="V659" i="1"/>
  <c r="U659" i="1"/>
  <c r="Z658" i="1"/>
  <c r="Y658" i="1"/>
  <c r="X658" i="1"/>
  <c r="W658" i="1"/>
  <c r="V658" i="1"/>
  <c r="U658" i="1"/>
  <c r="AA658" i="1" s="1"/>
  <c r="Z657" i="1"/>
  <c r="Y657" i="1"/>
  <c r="X657" i="1"/>
  <c r="W657" i="1"/>
  <c r="V657" i="1"/>
  <c r="U657" i="1"/>
  <c r="Z656" i="1"/>
  <c r="Y656" i="1"/>
  <c r="X656" i="1"/>
  <c r="W656" i="1"/>
  <c r="V656" i="1"/>
  <c r="U656" i="1"/>
  <c r="AA656" i="1" s="1"/>
  <c r="Z655" i="1"/>
  <c r="Y655" i="1"/>
  <c r="X655" i="1"/>
  <c r="W655" i="1"/>
  <c r="V655" i="1"/>
  <c r="U655" i="1"/>
  <c r="Z654" i="1"/>
  <c r="Y654" i="1"/>
  <c r="X654" i="1"/>
  <c r="W654" i="1"/>
  <c r="V654" i="1"/>
  <c r="U654" i="1"/>
  <c r="AA654" i="1" s="1"/>
  <c r="Z653" i="1"/>
  <c r="Y653" i="1"/>
  <c r="X653" i="1"/>
  <c r="W653" i="1"/>
  <c r="V653" i="1"/>
  <c r="U653" i="1"/>
  <c r="Z652" i="1"/>
  <c r="Y652" i="1"/>
  <c r="X652" i="1"/>
  <c r="W652" i="1"/>
  <c r="V652" i="1"/>
  <c r="U652" i="1"/>
  <c r="AA652" i="1" s="1"/>
  <c r="Z651" i="1"/>
  <c r="Y651" i="1"/>
  <c r="X651" i="1"/>
  <c r="W651" i="1"/>
  <c r="V651" i="1"/>
  <c r="U651" i="1"/>
  <c r="Z650" i="1"/>
  <c r="Y650" i="1"/>
  <c r="X650" i="1"/>
  <c r="W650" i="1"/>
  <c r="V650" i="1"/>
  <c r="U650" i="1"/>
  <c r="AA650" i="1" s="1"/>
  <c r="Z649" i="1"/>
  <c r="Y649" i="1"/>
  <c r="X649" i="1"/>
  <c r="W649" i="1"/>
  <c r="V649" i="1"/>
  <c r="U649" i="1"/>
  <c r="Z648" i="1"/>
  <c r="Y648" i="1"/>
  <c r="X648" i="1"/>
  <c r="W648" i="1"/>
  <c r="V648" i="1"/>
  <c r="U648" i="1"/>
  <c r="AA648" i="1" s="1"/>
  <c r="Z647" i="1"/>
  <c r="Y647" i="1"/>
  <c r="X647" i="1"/>
  <c r="W647" i="1"/>
  <c r="V647" i="1"/>
  <c r="U647" i="1"/>
  <c r="Z646" i="1"/>
  <c r="Y646" i="1"/>
  <c r="X646" i="1"/>
  <c r="W646" i="1"/>
  <c r="V646" i="1"/>
  <c r="U646" i="1"/>
  <c r="AA646" i="1" s="1"/>
  <c r="Z645" i="1"/>
  <c r="Y645" i="1"/>
  <c r="X645" i="1"/>
  <c r="W645" i="1"/>
  <c r="V645" i="1"/>
  <c r="U645" i="1"/>
  <c r="Z644" i="1"/>
  <c r="Y644" i="1"/>
  <c r="X644" i="1"/>
  <c r="W644" i="1"/>
  <c r="V644" i="1"/>
  <c r="U644" i="1"/>
  <c r="AA644" i="1" s="1"/>
  <c r="Z643" i="1"/>
  <c r="Y643" i="1"/>
  <c r="X643" i="1"/>
  <c r="W643" i="1"/>
  <c r="V643" i="1"/>
  <c r="U643" i="1"/>
  <c r="Z642" i="1"/>
  <c r="Y642" i="1"/>
  <c r="X642" i="1"/>
  <c r="W642" i="1"/>
  <c r="V642" i="1"/>
  <c r="U642" i="1"/>
  <c r="AA642" i="1" s="1"/>
  <c r="Z641" i="1"/>
  <c r="Y641" i="1"/>
  <c r="X641" i="1"/>
  <c r="W641" i="1"/>
  <c r="V641" i="1"/>
  <c r="U641" i="1"/>
  <c r="Z640" i="1"/>
  <c r="Y640" i="1"/>
  <c r="X640" i="1"/>
  <c r="W640" i="1"/>
  <c r="V640" i="1"/>
  <c r="U640" i="1"/>
  <c r="AA640" i="1" s="1"/>
  <c r="Z639" i="1"/>
  <c r="Y639" i="1"/>
  <c r="X639" i="1"/>
  <c r="W639" i="1"/>
  <c r="V639" i="1"/>
  <c r="U639" i="1"/>
  <c r="Z638" i="1"/>
  <c r="Y638" i="1"/>
  <c r="X638" i="1"/>
  <c r="W638" i="1"/>
  <c r="V638" i="1"/>
  <c r="U638" i="1"/>
  <c r="AA638" i="1" s="1"/>
  <c r="Z637" i="1"/>
  <c r="Y637" i="1"/>
  <c r="X637" i="1"/>
  <c r="W637" i="1"/>
  <c r="V637" i="1"/>
  <c r="U637" i="1"/>
  <c r="Z636" i="1"/>
  <c r="Y636" i="1"/>
  <c r="X636" i="1"/>
  <c r="W636" i="1"/>
  <c r="V636" i="1"/>
  <c r="U636" i="1"/>
  <c r="AA636" i="1" s="1"/>
  <c r="Z635" i="1"/>
  <c r="Y635" i="1"/>
  <c r="X635" i="1"/>
  <c r="W635" i="1"/>
  <c r="V635" i="1"/>
  <c r="U635" i="1"/>
  <c r="Z634" i="1"/>
  <c r="Y634" i="1"/>
  <c r="X634" i="1"/>
  <c r="W634" i="1"/>
  <c r="V634" i="1"/>
  <c r="U634" i="1"/>
  <c r="AA634" i="1" s="1"/>
  <c r="Z633" i="1"/>
  <c r="Y633" i="1"/>
  <c r="X633" i="1"/>
  <c r="W633" i="1"/>
  <c r="V633" i="1"/>
  <c r="U633" i="1"/>
  <c r="Z632" i="1"/>
  <c r="Y632" i="1"/>
  <c r="X632" i="1"/>
  <c r="W632" i="1"/>
  <c r="V632" i="1"/>
  <c r="U632" i="1"/>
  <c r="AA632" i="1" s="1"/>
  <c r="Z631" i="1"/>
  <c r="Y631" i="1"/>
  <c r="X631" i="1"/>
  <c r="W631" i="1"/>
  <c r="V631" i="1"/>
  <c r="U631" i="1"/>
  <c r="Z630" i="1"/>
  <c r="Y630" i="1"/>
  <c r="X630" i="1"/>
  <c r="W630" i="1"/>
  <c r="V630" i="1"/>
  <c r="U630" i="1"/>
  <c r="AA630" i="1" s="1"/>
  <c r="Z629" i="1"/>
  <c r="Y629" i="1"/>
  <c r="X629" i="1"/>
  <c r="W629" i="1"/>
  <c r="V629" i="1"/>
  <c r="U629" i="1"/>
  <c r="Z628" i="1"/>
  <c r="Y628" i="1"/>
  <c r="X628" i="1"/>
  <c r="W628" i="1"/>
  <c r="V628" i="1"/>
  <c r="U628" i="1"/>
  <c r="AA628" i="1" s="1"/>
  <c r="Z627" i="1"/>
  <c r="Y627" i="1"/>
  <c r="X627" i="1"/>
  <c r="W627" i="1"/>
  <c r="V627" i="1"/>
  <c r="U627" i="1"/>
  <c r="Z626" i="1"/>
  <c r="Y626" i="1"/>
  <c r="X626" i="1"/>
  <c r="W626" i="1"/>
  <c r="V626" i="1"/>
  <c r="U626" i="1"/>
  <c r="AA626" i="1" s="1"/>
  <c r="Z625" i="1"/>
  <c r="Y625" i="1"/>
  <c r="X625" i="1"/>
  <c r="W625" i="1"/>
  <c r="V625" i="1"/>
  <c r="U625" i="1"/>
  <c r="Z624" i="1"/>
  <c r="Y624" i="1"/>
  <c r="X624" i="1"/>
  <c r="W624" i="1"/>
  <c r="V624" i="1"/>
  <c r="U624" i="1"/>
  <c r="AA624" i="1" s="1"/>
  <c r="Z623" i="1"/>
  <c r="Y623" i="1"/>
  <c r="X623" i="1"/>
  <c r="W623" i="1"/>
  <c r="V623" i="1"/>
  <c r="U623" i="1"/>
  <c r="Z622" i="1"/>
  <c r="Y622" i="1"/>
  <c r="X622" i="1"/>
  <c r="W622" i="1"/>
  <c r="V622" i="1"/>
  <c r="U622" i="1"/>
  <c r="AA622" i="1" s="1"/>
  <c r="Z621" i="1"/>
  <c r="Y621" i="1"/>
  <c r="X621" i="1"/>
  <c r="W621" i="1"/>
  <c r="V621" i="1"/>
  <c r="U621" i="1"/>
  <c r="Z620" i="1"/>
  <c r="Y620" i="1"/>
  <c r="X620" i="1"/>
  <c r="W620" i="1"/>
  <c r="V620" i="1"/>
  <c r="U620" i="1"/>
  <c r="AA620" i="1" s="1"/>
  <c r="Z619" i="1"/>
  <c r="Y619" i="1"/>
  <c r="X619" i="1"/>
  <c r="W619" i="1"/>
  <c r="V619" i="1"/>
  <c r="U619" i="1"/>
  <c r="Z618" i="1"/>
  <c r="Y618" i="1"/>
  <c r="X618" i="1"/>
  <c r="W618" i="1"/>
  <c r="V618" i="1"/>
  <c r="U618" i="1"/>
  <c r="AA618" i="1" s="1"/>
  <c r="Z617" i="1"/>
  <c r="Y617" i="1"/>
  <c r="X617" i="1"/>
  <c r="W617" i="1"/>
  <c r="V617" i="1"/>
  <c r="U617" i="1"/>
  <c r="Z616" i="1"/>
  <c r="Y616" i="1"/>
  <c r="X616" i="1"/>
  <c r="W616" i="1"/>
  <c r="V616" i="1"/>
  <c r="U616" i="1"/>
  <c r="AA616" i="1" s="1"/>
  <c r="Z615" i="1"/>
  <c r="Y615" i="1"/>
  <c r="X615" i="1"/>
  <c r="W615" i="1"/>
  <c r="V615" i="1"/>
  <c r="U615" i="1"/>
  <c r="Z614" i="1"/>
  <c r="Y614" i="1"/>
  <c r="X614" i="1"/>
  <c r="W614" i="1"/>
  <c r="V614" i="1"/>
  <c r="U614" i="1"/>
  <c r="AA614" i="1" s="1"/>
  <c r="Z613" i="1"/>
  <c r="Y613" i="1"/>
  <c r="X613" i="1"/>
  <c r="W613" i="1"/>
  <c r="V613" i="1"/>
  <c r="U613" i="1"/>
  <c r="Z612" i="1"/>
  <c r="Y612" i="1"/>
  <c r="X612" i="1"/>
  <c r="W612" i="1"/>
  <c r="V612" i="1"/>
  <c r="U612" i="1"/>
  <c r="AA612" i="1" s="1"/>
  <c r="Z611" i="1"/>
  <c r="Y611" i="1"/>
  <c r="X611" i="1"/>
  <c r="W611" i="1"/>
  <c r="V611" i="1"/>
  <c r="U611" i="1"/>
  <c r="Z610" i="1"/>
  <c r="Y610" i="1"/>
  <c r="X610" i="1"/>
  <c r="W610" i="1"/>
  <c r="V610" i="1"/>
  <c r="U610" i="1"/>
  <c r="AA610" i="1" s="1"/>
  <c r="Z609" i="1"/>
  <c r="Y609" i="1"/>
  <c r="X609" i="1"/>
  <c r="W609" i="1"/>
  <c r="V609" i="1"/>
  <c r="U609" i="1"/>
  <c r="Z608" i="1"/>
  <c r="Y608" i="1"/>
  <c r="X608" i="1"/>
  <c r="W608" i="1"/>
  <c r="V608" i="1"/>
  <c r="U608" i="1"/>
  <c r="AA608" i="1" s="1"/>
  <c r="Z607" i="1"/>
  <c r="Y607" i="1"/>
  <c r="X607" i="1"/>
  <c r="W607" i="1"/>
  <c r="V607" i="1"/>
  <c r="U607" i="1"/>
  <c r="Z606" i="1"/>
  <c r="Y606" i="1"/>
  <c r="X606" i="1"/>
  <c r="W606" i="1"/>
  <c r="V606" i="1"/>
  <c r="U606" i="1"/>
  <c r="AA606" i="1" s="1"/>
  <c r="Z605" i="1"/>
  <c r="Y605" i="1"/>
  <c r="X605" i="1"/>
  <c r="W605" i="1"/>
  <c r="V605" i="1"/>
  <c r="U605" i="1"/>
  <c r="Z604" i="1"/>
  <c r="Y604" i="1"/>
  <c r="X604" i="1"/>
  <c r="W604" i="1"/>
  <c r="V604" i="1"/>
  <c r="U604" i="1"/>
  <c r="AA604" i="1" s="1"/>
  <c r="Z603" i="1"/>
  <c r="Y603" i="1"/>
  <c r="X603" i="1"/>
  <c r="W603" i="1"/>
  <c r="V603" i="1"/>
  <c r="U603" i="1"/>
  <c r="Z602" i="1"/>
  <c r="Y602" i="1"/>
  <c r="X602" i="1"/>
  <c r="W602" i="1"/>
  <c r="V602" i="1"/>
  <c r="U602" i="1"/>
  <c r="AA602" i="1" s="1"/>
  <c r="Z601" i="1"/>
  <c r="Y601" i="1"/>
  <c r="X601" i="1"/>
  <c r="W601" i="1"/>
  <c r="V601" i="1"/>
  <c r="U601" i="1"/>
  <c r="Z600" i="1"/>
  <c r="Y600" i="1"/>
  <c r="X600" i="1"/>
  <c r="W600" i="1"/>
  <c r="V600" i="1"/>
  <c r="U600" i="1"/>
  <c r="AA600" i="1" s="1"/>
  <c r="Z599" i="1"/>
  <c r="Y599" i="1"/>
  <c r="X599" i="1"/>
  <c r="W599" i="1"/>
  <c r="V599" i="1"/>
  <c r="U599" i="1"/>
  <c r="Z598" i="1"/>
  <c r="Y598" i="1"/>
  <c r="X598" i="1"/>
  <c r="W598" i="1"/>
  <c r="V598" i="1"/>
  <c r="U598" i="1"/>
  <c r="AA598" i="1" s="1"/>
  <c r="Z597" i="1"/>
  <c r="Y597" i="1"/>
  <c r="X597" i="1"/>
  <c r="W597" i="1"/>
  <c r="V597" i="1"/>
  <c r="U597" i="1"/>
  <c r="Z596" i="1"/>
  <c r="Y596" i="1"/>
  <c r="X596" i="1"/>
  <c r="W596" i="1"/>
  <c r="V596" i="1"/>
  <c r="U596" i="1"/>
  <c r="AA596" i="1" s="1"/>
  <c r="Z595" i="1"/>
  <c r="Y595" i="1"/>
  <c r="X595" i="1"/>
  <c r="W595" i="1"/>
  <c r="V595" i="1"/>
  <c r="U595" i="1"/>
  <c r="Z594" i="1"/>
  <c r="Y594" i="1"/>
  <c r="X594" i="1"/>
  <c r="W594" i="1"/>
  <c r="V594" i="1"/>
  <c r="U594" i="1"/>
  <c r="AA594" i="1" s="1"/>
  <c r="Z593" i="1"/>
  <c r="Y593" i="1"/>
  <c r="X593" i="1"/>
  <c r="W593" i="1"/>
  <c r="V593" i="1"/>
  <c r="U593" i="1"/>
  <c r="Z592" i="1"/>
  <c r="Y592" i="1"/>
  <c r="X592" i="1"/>
  <c r="W592" i="1"/>
  <c r="V592" i="1"/>
  <c r="U592" i="1"/>
  <c r="AA592" i="1" s="1"/>
  <c r="Z591" i="1"/>
  <c r="Y591" i="1"/>
  <c r="X591" i="1"/>
  <c r="W591" i="1"/>
  <c r="V591" i="1"/>
  <c r="U591" i="1"/>
  <c r="Z590" i="1"/>
  <c r="Y590" i="1"/>
  <c r="X590" i="1"/>
  <c r="W590" i="1"/>
  <c r="V590" i="1"/>
  <c r="U590" i="1"/>
  <c r="AA590" i="1" s="1"/>
  <c r="Z589" i="1"/>
  <c r="Y589" i="1"/>
  <c r="X589" i="1"/>
  <c r="W589" i="1"/>
  <c r="V589" i="1"/>
  <c r="U589" i="1"/>
  <c r="Z588" i="1"/>
  <c r="Y588" i="1"/>
  <c r="X588" i="1"/>
  <c r="W588" i="1"/>
  <c r="V588" i="1"/>
  <c r="U588" i="1"/>
  <c r="AA588" i="1" s="1"/>
  <c r="Z587" i="1"/>
  <c r="Y587" i="1"/>
  <c r="X587" i="1"/>
  <c r="W587" i="1"/>
  <c r="V587" i="1"/>
  <c r="U587" i="1"/>
  <c r="Z586" i="1"/>
  <c r="Y586" i="1"/>
  <c r="X586" i="1"/>
  <c r="W586" i="1"/>
  <c r="V586" i="1"/>
  <c r="U586" i="1"/>
  <c r="AA586" i="1" s="1"/>
  <c r="Z585" i="1"/>
  <c r="Y585" i="1"/>
  <c r="X585" i="1"/>
  <c r="W585" i="1"/>
  <c r="V585" i="1"/>
  <c r="U585" i="1"/>
  <c r="Z584" i="1"/>
  <c r="Y584" i="1"/>
  <c r="X584" i="1"/>
  <c r="W584" i="1"/>
  <c r="V584" i="1"/>
  <c r="U584" i="1"/>
  <c r="AA584" i="1" s="1"/>
  <c r="Z583" i="1"/>
  <c r="Y583" i="1"/>
  <c r="X583" i="1"/>
  <c r="W583" i="1"/>
  <c r="V583" i="1"/>
  <c r="U583" i="1"/>
  <c r="Z582" i="1"/>
  <c r="Y582" i="1"/>
  <c r="X582" i="1"/>
  <c r="W582" i="1"/>
  <c r="V582" i="1"/>
  <c r="U582" i="1"/>
  <c r="AA582" i="1" s="1"/>
  <c r="Z581" i="1"/>
  <c r="Y581" i="1"/>
  <c r="X581" i="1"/>
  <c r="W581" i="1"/>
  <c r="V581" i="1"/>
  <c r="U581" i="1"/>
  <c r="Z580" i="1"/>
  <c r="Y580" i="1"/>
  <c r="X580" i="1"/>
  <c r="W580" i="1"/>
  <c r="V580" i="1"/>
  <c r="U580" i="1"/>
  <c r="AA580" i="1" s="1"/>
  <c r="Z579" i="1"/>
  <c r="Y579" i="1"/>
  <c r="X579" i="1"/>
  <c r="W579" i="1"/>
  <c r="V579" i="1"/>
  <c r="U579" i="1"/>
  <c r="Z578" i="1"/>
  <c r="Y578" i="1"/>
  <c r="X578" i="1"/>
  <c r="W578" i="1"/>
  <c r="V578" i="1"/>
  <c r="U578" i="1"/>
  <c r="AA578" i="1" s="1"/>
  <c r="Z577" i="1"/>
  <c r="Y577" i="1"/>
  <c r="X577" i="1"/>
  <c r="W577" i="1"/>
  <c r="V577" i="1"/>
  <c r="U577" i="1"/>
  <c r="Z576" i="1"/>
  <c r="Y576" i="1"/>
  <c r="X576" i="1"/>
  <c r="W576" i="1"/>
  <c r="V576" i="1"/>
  <c r="U576" i="1"/>
  <c r="AA576" i="1" s="1"/>
  <c r="Z575" i="1"/>
  <c r="Y575" i="1"/>
  <c r="X575" i="1"/>
  <c r="W575" i="1"/>
  <c r="V575" i="1"/>
  <c r="U575" i="1"/>
  <c r="Z574" i="1"/>
  <c r="Y574" i="1"/>
  <c r="X574" i="1"/>
  <c r="W574" i="1"/>
  <c r="V574" i="1"/>
  <c r="U574" i="1"/>
  <c r="AA574" i="1" s="1"/>
  <c r="Z573" i="1"/>
  <c r="Y573" i="1"/>
  <c r="X573" i="1"/>
  <c r="W573" i="1"/>
  <c r="V573" i="1"/>
  <c r="U573" i="1"/>
  <c r="Z572" i="1"/>
  <c r="Y572" i="1"/>
  <c r="X572" i="1"/>
  <c r="W572" i="1"/>
  <c r="V572" i="1"/>
  <c r="U572" i="1"/>
  <c r="AA572" i="1" s="1"/>
  <c r="Z571" i="1"/>
  <c r="Y571" i="1"/>
  <c r="X571" i="1"/>
  <c r="W571" i="1"/>
  <c r="V571" i="1"/>
  <c r="U571" i="1"/>
  <c r="Z570" i="1"/>
  <c r="Y570" i="1"/>
  <c r="X570" i="1"/>
  <c r="W570" i="1"/>
  <c r="V570" i="1"/>
  <c r="U570" i="1"/>
  <c r="AA570" i="1" s="1"/>
  <c r="Z569" i="1"/>
  <c r="Y569" i="1"/>
  <c r="X569" i="1"/>
  <c r="W569" i="1"/>
  <c r="V569" i="1"/>
  <c r="U569" i="1"/>
  <c r="Z568" i="1"/>
  <c r="Y568" i="1"/>
  <c r="X568" i="1"/>
  <c r="W568" i="1"/>
  <c r="V568" i="1"/>
  <c r="U568" i="1"/>
  <c r="AA568" i="1" s="1"/>
  <c r="Z567" i="1"/>
  <c r="Y567" i="1"/>
  <c r="X567" i="1"/>
  <c r="W567" i="1"/>
  <c r="V567" i="1"/>
  <c r="U567" i="1"/>
  <c r="Z566" i="1"/>
  <c r="Y566" i="1"/>
  <c r="X566" i="1"/>
  <c r="W566" i="1"/>
  <c r="V566" i="1"/>
  <c r="U566" i="1"/>
  <c r="AA566" i="1" s="1"/>
  <c r="Z565" i="1"/>
  <c r="Y565" i="1"/>
  <c r="X565" i="1"/>
  <c r="W565" i="1"/>
  <c r="V565" i="1"/>
  <c r="U565" i="1"/>
  <c r="Z564" i="1"/>
  <c r="Y564" i="1"/>
  <c r="X564" i="1"/>
  <c r="W564" i="1"/>
  <c r="V564" i="1"/>
  <c r="U564" i="1"/>
  <c r="AA564" i="1" s="1"/>
  <c r="Z563" i="1"/>
  <c r="Y563" i="1"/>
  <c r="X563" i="1"/>
  <c r="W563" i="1"/>
  <c r="V563" i="1"/>
  <c r="U563" i="1"/>
  <c r="Z562" i="1"/>
  <c r="Y562" i="1"/>
  <c r="X562" i="1"/>
  <c r="W562" i="1"/>
  <c r="V562" i="1"/>
  <c r="U562" i="1"/>
  <c r="AA562" i="1" s="1"/>
  <c r="Z561" i="1"/>
  <c r="Y561" i="1"/>
  <c r="X561" i="1"/>
  <c r="W561" i="1"/>
  <c r="V561" i="1"/>
  <c r="U561" i="1"/>
  <c r="Z560" i="1"/>
  <c r="Y560" i="1"/>
  <c r="X560" i="1"/>
  <c r="W560" i="1"/>
  <c r="V560" i="1"/>
  <c r="U560" i="1"/>
  <c r="AA560" i="1" s="1"/>
  <c r="Z559" i="1"/>
  <c r="Y559" i="1"/>
  <c r="X559" i="1"/>
  <c r="W559" i="1"/>
  <c r="V559" i="1"/>
  <c r="U559" i="1"/>
  <c r="Z558" i="1"/>
  <c r="Y558" i="1"/>
  <c r="X558" i="1"/>
  <c r="W558" i="1"/>
  <c r="V558" i="1"/>
  <c r="U558" i="1"/>
  <c r="AA558" i="1" s="1"/>
  <c r="Z557" i="1"/>
  <c r="Y557" i="1"/>
  <c r="X557" i="1"/>
  <c r="W557" i="1"/>
  <c r="V557" i="1"/>
  <c r="U557" i="1"/>
  <c r="Z556" i="1"/>
  <c r="Y556" i="1"/>
  <c r="X556" i="1"/>
  <c r="W556" i="1"/>
  <c r="V556" i="1"/>
  <c r="U556" i="1"/>
  <c r="AA556" i="1" s="1"/>
  <c r="Z555" i="1"/>
  <c r="Y555" i="1"/>
  <c r="X555" i="1"/>
  <c r="W555" i="1"/>
  <c r="V555" i="1"/>
  <c r="U555" i="1"/>
  <c r="Z554" i="1"/>
  <c r="Y554" i="1"/>
  <c r="X554" i="1"/>
  <c r="W554" i="1"/>
  <c r="V554" i="1"/>
  <c r="U554" i="1"/>
  <c r="AA554" i="1" s="1"/>
  <c r="Z553" i="1"/>
  <c r="Y553" i="1"/>
  <c r="X553" i="1"/>
  <c r="W553" i="1"/>
  <c r="V553" i="1"/>
  <c r="U553" i="1"/>
  <c r="Z552" i="1"/>
  <c r="Y552" i="1"/>
  <c r="X552" i="1"/>
  <c r="W552" i="1"/>
  <c r="V552" i="1"/>
  <c r="U552" i="1"/>
  <c r="AA552" i="1" s="1"/>
  <c r="Z551" i="1"/>
  <c r="Y551" i="1"/>
  <c r="X551" i="1"/>
  <c r="W551" i="1"/>
  <c r="V551" i="1"/>
  <c r="U551" i="1"/>
  <c r="Z550" i="1"/>
  <c r="Y550" i="1"/>
  <c r="X550" i="1"/>
  <c r="W550" i="1"/>
  <c r="V550" i="1"/>
  <c r="U550" i="1"/>
  <c r="AA550" i="1" s="1"/>
  <c r="Z549" i="1"/>
  <c r="Y549" i="1"/>
  <c r="X549" i="1"/>
  <c r="W549" i="1"/>
  <c r="V549" i="1"/>
  <c r="U549" i="1"/>
  <c r="Z548" i="1"/>
  <c r="Y548" i="1"/>
  <c r="X548" i="1"/>
  <c r="W548" i="1"/>
  <c r="V548" i="1"/>
  <c r="U548" i="1"/>
  <c r="AA548" i="1" s="1"/>
  <c r="Z547" i="1"/>
  <c r="Y547" i="1"/>
  <c r="X547" i="1"/>
  <c r="W547" i="1"/>
  <c r="V547" i="1"/>
  <c r="U547" i="1"/>
  <c r="Z546" i="1"/>
  <c r="Y546" i="1"/>
  <c r="X546" i="1"/>
  <c r="W546" i="1"/>
  <c r="V546" i="1"/>
  <c r="U546" i="1"/>
  <c r="AA546" i="1" s="1"/>
  <c r="Z545" i="1"/>
  <c r="Y545" i="1"/>
  <c r="X545" i="1"/>
  <c r="W545" i="1"/>
  <c r="V545" i="1"/>
  <c r="U545" i="1"/>
  <c r="Z544" i="1"/>
  <c r="Y544" i="1"/>
  <c r="X544" i="1"/>
  <c r="W544" i="1"/>
  <c r="V544" i="1"/>
  <c r="U544" i="1"/>
  <c r="AA544" i="1" s="1"/>
  <c r="Z543" i="1"/>
  <c r="Y543" i="1"/>
  <c r="X543" i="1"/>
  <c r="W543" i="1"/>
  <c r="V543" i="1"/>
  <c r="U543" i="1"/>
  <c r="Z542" i="1"/>
  <c r="Y542" i="1"/>
  <c r="X542" i="1"/>
  <c r="W542" i="1"/>
  <c r="V542" i="1"/>
  <c r="U542" i="1"/>
  <c r="AA542" i="1" s="1"/>
  <c r="Z541" i="1"/>
  <c r="Y541" i="1"/>
  <c r="X541" i="1"/>
  <c r="W541" i="1"/>
  <c r="V541" i="1"/>
  <c r="U541" i="1"/>
  <c r="Z540" i="1"/>
  <c r="Y540" i="1"/>
  <c r="X540" i="1"/>
  <c r="W540" i="1"/>
  <c r="V540" i="1"/>
  <c r="U540" i="1"/>
  <c r="AA540" i="1" s="1"/>
  <c r="Z539" i="1"/>
  <c r="Y539" i="1"/>
  <c r="X539" i="1"/>
  <c r="W539" i="1"/>
  <c r="V539" i="1"/>
  <c r="U539" i="1"/>
  <c r="Z538" i="1"/>
  <c r="Y538" i="1"/>
  <c r="X538" i="1"/>
  <c r="W538" i="1"/>
  <c r="V538" i="1"/>
  <c r="U538" i="1"/>
  <c r="AA538" i="1" s="1"/>
  <c r="Z537" i="1"/>
  <c r="Y537" i="1"/>
  <c r="X537" i="1"/>
  <c r="W537" i="1"/>
  <c r="V537" i="1"/>
  <c r="U537" i="1"/>
  <c r="Z536" i="1"/>
  <c r="Y536" i="1"/>
  <c r="X536" i="1"/>
  <c r="W536" i="1"/>
  <c r="V536" i="1"/>
  <c r="U536" i="1"/>
  <c r="AA536" i="1" s="1"/>
  <c r="Z535" i="1"/>
  <c r="Y535" i="1"/>
  <c r="X535" i="1"/>
  <c r="W535" i="1"/>
  <c r="V535" i="1"/>
  <c r="U535" i="1"/>
  <c r="Z534" i="1"/>
  <c r="Y534" i="1"/>
  <c r="X534" i="1"/>
  <c r="W534" i="1"/>
  <c r="V534" i="1"/>
  <c r="U534" i="1"/>
  <c r="AA534" i="1" s="1"/>
  <c r="Z533" i="1"/>
  <c r="Y533" i="1"/>
  <c r="X533" i="1"/>
  <c r="W533" i="1"/>
  <c r="V533" i="1"/>
  <c r="U533" i="1"/>
  <c r="Z532" i="1"/>
  <c r="Y532" i="1"/>
  <c r="X532" i="1"/>
  <c r="W532" i="1"/>
  <c r="V532" i="1"/>
  <c r="U532" i="1"/>
  <c r="AA532" i="1" s="1"/>
  <c r="Z531" i="1"/>
  <c r="Y531" i="1"/>
  <c r="X531" i="1"/>
  <c r="W531" i="1"/>
  <c r="V531" i="1"/>
  <c r="U531" i="1"/>
  <c r="Z530" i="1"/>
  <c r="Y530" i="1"/>
  <c r="X530" i="1"/>
  <c r="W530" i="1"/>
  <c r="V530" i="1"/>
  <c r="U530" i="1"/>
  <c r="AA530" i="1" s="1"/>
  <c r="Z529" i="1"/>
  <c r="Y529" i="1"/>
  <c r="X529" i="1"/>
  <c r="W529" i="1"/>
  <c r="V529" i="1"/>
  <c r="U529" i="1"/>
  <c r="Z528" i="1"/>
  <c r="Y528" i="1"/>
  <c r="X528" i="1"/>
  <c r="W528" i="1"/>
  <c r="V528" i="1"/>
  <c r="U528" i="1"/>
  <c r="AA528" i="1" s="1"/>
  <c r="Z527" i="1"/>
  <c r="Y527" i="1"/>
  <c r="X527" i="1"/>
  <c r="W527" i="1"/>
  <c r="V527" i="1"/>
  <c r="U527" i="1"/>
  <c r="Z526" i="1"/>
  <c r="Y526" i="1"/>
  <c r="X526" i="1"/>
  <c r="W526" i="1"/>
  <c r="V526" i="1"/>
  <c r="U526" i="1"/>
  <c r="AA526" i="1" s="1"/>
  <c r="Z525" i="1"/>
  <c r="Y525" i="1"/>
  <c r="X525" i="1"/>
  <c r="W525" i="1"/>
  <c r="V525" i="1"/>
  <c r="U525" i="1"/>
  <c r="Z524" i="1"/>
  <c r="Y524" i="1"/>
  <c r="X524" i="1"/>
  <c r="W524" i="1"/>
  <c r="V524" i="1"/>
  <c r="U524" i="1"/>
  <c r="AA524" i="1" s="1"/>
  <c r="Z523" i="1"/>
  <c r="Y523" i="1"/>
  <c r="X523" i="1"/>
  <c r="W523" i="1"/>
  <c r="V523" i="1"/>
  <c r="U523" i="1"/>
  <c r="Z522" i="1"/>
  <c r="Y522" i="1"/>
  <c r="X522" i="1"/>
  <c r="W522" i="1"/>
  <c r="V522" i="1"/>
  <c r="U522" i="1"/>
  <c r="AA522" i="1" s="1"/>
  <c r="Z521" i="1"/>
  <c r="Y521" i="1"/>
  <c r="X521" i="1"/>
  <c r="W521" i="1"/>
  <c r="V521" i="1"/>
  <c r="U521" i="1"/>
  <c r="Z520" i="1"/>
  <c r="Y520" i="1"/>
  <c r="X520" i="1"/>
  <c r="W520" i="1"/>
  <c r="V520" i="1"/>
  <c r="U520" i="1"/>
  <c r="AA520" i="1" s="1"/>
  <c r="Z519" i="1"/>
  <c r="Y519" i="1"/>
  <c r="X519" i="1"/>
  <c r="W519" i="1"/>
  <c r="V519" i="1"/>
  <c r="U519" i="1"/>
  <c r="Z518" i="1"/>
  <c r="Y518" i="1"/>
  <c r="X518" i="1"/>
  <c r="W518" i="1"/>
  <c r="V518" i="1"/>
  <c r="U518" i="1"/>
  <c r="AA518" i="1" s="1"/>
  <c r="Z517" i="1"/>
  <c r="Y517" i="1"/>
  <c r="X517" i="1"/>
  <c r="W517" i="1"/>
  <c r="V517" i="1"/>
  <c r="U517" i="1"/>
  <c r="Z516" i="1"/>
  <c r="Y516" i="1"/>
  <c r="X516" i="1"/>
  <c r="W516" i="1"/>
  <c r="V516" i="1"/>
  <c r="U516" i="1"/>
  <c r="AA516" i="1" s="1"/>
  <c r="Z515" i="1"/>
  <c r="Y515" i="1"/>
  <c r="X515" i="1"/>
  <c r="W515" i="1"/>
  <c r="V515" i="1"/>
  <c r="U515" i="1"/>
  <c r="Z514" i="1"/>
  <c r="Y514" i="1"/>
  <c r="X514" i="1"/>
  <c r="W514" i="1"/>
  <c r="V514" i="1"/>
  <c r="U514" i="1"/>
  <c r="AA514" i="1" s="1"/>
  <c r="Z513" i="1"/>
  <c r="Y513" i="1"/>
  <c r="X513" i="1"/>
  <c r="W513" i="1"/>
  <c r="V513" i="1"/>
  <c r="U513" i="1"/>
  <c r="Z512" i="1"/>
  <c r="Y512" i="1"/>
  <c r="X512" i="1"/>
  <c r="W512" i="1"/>
  <c r="V512" i="1"/>
  <c r="U512" i="1"/>
  <c r="AA512" i="1" s="1"/>
  <c r="Z511" i="1"/>
  <c r="Y511" i="1"/>
  <c r="X511" i="1"/>
  <c r="W511" i="1"/>
  <c r="V511" i="1"/>
  <c r="U511" i="1"/>
  <c r="Z510" i="1"/>
  <c r="Y510" i="1"/>
  <c r="X510" i="1"/>
  <c r="W510" i="1"/>
  <c r="V510" i="1"/>
  <c r="U510" i="1"/>
  <c r="AA510" i="1" s="1"/>
  <c r="Z509" i="1"/>
  <c r="Y509" i="1"/>
  <c r="X509" i="1"/>
  <c r="W509" i="1"/>
  <c r="V509" i="1"/>
  <c r="U509" i="1"/>
  <c r="Z508" i="1"/>
  <c r="Y508" i="1"/>
  <c r="X508" i="1"/>
  <c r="W508" i="1"/>
  <c r="V508" i="1"/>
  <c r="U508" i="1"/>
  <c r="AA508" i="1" s="1"/>
  <c r="Z507" i="1"/>
  <c r="Y507" i="1"/>
  <c r="X507" i="1"/>
  <c r="W507" i="1"/>
  <c r="V507" i="1"/>
  <c r="U507" i="1"/>
  <c r="Z506" i="1"/>
  <c r="Y506" i="1"/>
  <c r="X506" i="1"/>
  <c r="W506" i="1"/>
  <c r="V506" i="1"/>
  <c r="U506" i="1"/>
  <c r="AA506" i="1" s="1"/>
  <c r="Z505" i="1"/>
  <c r="Y505" i="1"/>
  <c r="X505" i="1"/>
  <c r="W505" i="1"/>
  <c r="V505" i="1"/>
  <c r="U505" i="1"/>
  <c r="Z504" i="1"/>
  <c r="Y504" i="1"/>
  <c r="X504" i="1"/>
  <c r="W504" i="1"/>
  <c r="V504" i="1"/>
  <c r="U504" i="1"/>
  <c r="AA504" i="1" s="1"/>
  <c r="Z503" i="1"/>
  <c r="Y503" i="1"/>
  <c r="X503" i="1"/>
  <c r="W503" i="1"/>
  <c r="V503" i="1"/>
  <c r="U503" i="1"/>
  <c r="Z502" i="1"/>
  <c r="Y502" i="1"/>
  <c r="X502" i="1"/>
  <c r="W502" i="1"/>
  <c r="V502" i="1"/>
  <c r="U502" i="1"/>
  <c r="AA502" i="1" s="1"/>
  <c r="Z501" i="1"/>
  <c r="Y501" i="1"/>
  <c r="X501" i="1"/>
  <c r="W501" i="1"/>
  <c r="V501" i="1"/>
  <c r="U501" i="1"/>
  <c r="Z500" i="1"/>
  <c r="Y500" i="1"/>
  <c r="X500" i="1"/>
  <c r="W500" i="1"/>
  <c r="V500" i="1"/>
  <c r="U500" i="1"/>
  <c r="AA500" i="1" s="1"/>
  <c r="Z499" i="1"/>
  <c r="Y499" i="1"/>
  <c r="X499" i="1"/>
  <c r="W499" i="1"/>
  <c r="V499" i="1"/>
  <c r="U499" i="1"/>
  <c r="Z498" i="1"/>
  <c r="Y498" i="1"/>
  <c r="X498" i="1"/>
  <c r="W498" i="1"/>
  <c r="V498" i="1"/>
  <c r="U498" i="1"/>
  <c r="AA498" i="1" s="1"/>
  <c r="Z497" i="1"/>
  <c r="Y497" i="1"/>
  <c r="X497" i="1"/>
  <c r="W497" i="1"/>
  <c r="V497" i="1"/>
  <c r="U497" i="1"/>
  <c r="Z496" i="1"/>
  <c r="Y496" i="1"/>
  <c r="X496" i="1"/>
  <c r="W496" i="1"/>
  <c r="V496" i="1"/>
  <c r="U496" i="1"/>
  <c r="AA496" i="1" s="1"/>
  <c r="Z495" i="1"/>
  <c r="Y495" i="1"/>
  <c r="X495" i="1"/>
  <c r="W495" i="1"/>
  <c r="V495" i="1"/>
  <c r="U495" i="1"/>
  <c r="Z494" i="1"/>
  <c r="Y494" i="1"/>
  <c r="X494" i="1"/>
  <c r="W494" i="1"/>
  <c r="V494" i="1"/>
  <c r="U494" i="1"/>
  <c r="AA494" i="1" s="1"/>
  <c r="Z493" i="1"/>
  <c r="Y493" i="1"/>
  <c r="X493" i="1"/>
  <c r="W493" i="1"/>
  <c r="V493" i="1"/>
  <c r="U493" i="1"/>
  <c r="Z492" i="1"/>
  <c r="Y492" i="1"/>
  <c r="X492" i="1"/>
  <c r="W492" i="1"/>
  <c r="V492" i="1"/>
  <c r="U492" i="1"/>
  <c r="AA492" i="1" s="1"/>
  <c r="Z491" i="1"/>
  <c r="Y491" i="1"/>
  <c r="X491" i="1"/>
  <c r="W491" i="1"/>
  <c r="V491" i="1"/>
  <c r="U491" i="1"/>
  <c r="Z490" i="1"/>
  <c r="Y490" i="1"/>
  <c r="X490" i="1"/>
  <c r="W490" i="1"/>
  <c r="V490" i="1"/>
  <c r="U490" i="1"/>
  <c r="AA490" i="1" s="1"/>
  <c r="Z489" i="1"/>
  <c r="Y489" i="1"/>
  <c r="X489" i="1"/>
  <c r="W489" i="1"/>
  <c r="V489" i="1"/>
  <c r="U489" i="1"/>
  <c r="Z488" i="1"/>
  <c r="Y488" i="1"/>
  <c r="X488" i="1"/>
  <c r="W488" i="1"/>
  <c r="V488" i="1"/>
  <c r="U488" i="1"/>
  <c r="AA488" i="1" s="1"/>
  <c r="Z487" i="1"/>
  <c r="Y487" i="1"/>
  <c r="X487" i="1"/>
  <c r="W487" i="1"/>
  <c r="V487" i="1"/>
  <c r="U487" i="1"/>
  <c r="Z486" i="1"/>
  <c r="Y486" i="1"/>
  <c r="X486" i="1"/>
  <c r="W486" i="1"/>
  <c r="V486" i="1"/>
  <c r="U486" i="1"/>
  <c r="AA486" i="1" s="1"/>
  <c r="Z485" i="1"/>
  <c r="Y485" i="1"/>
  <c r="X485" i="1"/>
  <c r="W485" i="1"/>
  <c r="V485" i="1"/>
  <c r="U485" i="1"/>
  <c r="Z484" i="1"/>
  <c r="Y484" i="1"/>
  <c r="X484" i="1"/>
  <c r="W484" i="1"/>
  <c r="V484" i="1"/>
  <c r="U484" i="1"/>
  <c r="AA484" i="1" s="1"/>
  <c r="Z483" i="1"/>
  <c r="Y483" i="1"/>
  <c r="X483" i="1"/>
  <c r="W483" i="1"/>
  <c r="V483" i="1"/>
  <c r="U483" i="1"/>
  <c r="Z482" i="1"/>
  <c r="Y482" i="1"/>
  <c r="X482" i="1"/>
  <c r="W482" i="1"/>
  <c r="V482" i="1"/>
  <c r="U482" i="1"/>
  <c r="AA482" i="1" s="1"/>
  <c r="Z481" i="1"/>
  <c r="Y481" i="1"/>
  <c r="X481" i="1"/>
  <c r="W481" i="1"/>
  <c r="V481" i="1"/>
  <c r="U481" i="1"/>
  <c r="Z480" i="1"/>
  <c r="Y480" i="1"/>
  <c r="X480" i="1"/>
  <c r="W480" i="1"/>
  <c r="V480" i="1"/>
  <c r="U480" i="1"/>
  <c r="AA480" i="1" s="1"/>
  <c r="Z479" i="1"/>
  <c r="Y479" i="1"/>
  <c r="X479" i="1"/>
  <c r="W479" i="1"/>
  <c r="V479" i="1"/>
  <c r="U479" i="1"/>
  <c r="Z478" i="1"/>
  <c r="Y478" i="1"/>
  <c r="X478" i="1"/>
  <c r="W478" i="1"/>
  <c r="V478" i="1"/>
  <c r="U478" i="1"/>
  <c r="AA478" i="1" s="1"/>
  <c r="Z477" i="1"/>
  <c r="Y477" i="1"/>
  <c r="X477" i="1"/>
  <c r="W477" i="1"/>
  <c r="V477" i="1"/>
  <c r="U477" i="1"/>
  <c r="Z476" i="1"/>
  <c r="Y476" i="1"/>
  <c r="X476" i="1"/>
  <c r="W476" i="1"/>
  <c r="V476" i="1"/>
  <c r="U476" i="1"/>
  <c r="AA476" i="1" s="1"/>
  <c r="Z475" i="1"/>
  <c r="Y475" i="1"/>
  <c r="X475" i="1"/>
  <c r="W475" i="1"/>
  <c r="V475" i="1"/>
  <c r="U475" i="1"/>
  <c r="Z474" i="1"/>
  <c r="Y474" i="1"/>
  <c r="X474" i="1"/>
  <c r="W474" i="1"/>
  <c r="V474" i="1"/>
  <c r="U474" i="1"/>
  <c r="AA474" i="1" s="1"/>
  <c r="Z473" i="1"/>
  <c r="Y473" i="1"/>
  <c r="X473" i="1"/>
  <c r="W473" i="1"/>
  <c r="V473" i="1"/>
  <c r="U473" i="1"/>
  <c r="Z472" i="1"/>
  <c r="Y472" i="1"/>
  <c r="X472" i="1"/>
  <c r="W472" i="1"/>
  <c r="V472" i="1"/>
  <c r="U472" i="1"/>
  <c r="AA472" i="1" s="1"/>
  <c r="Z471" i="1"/>
  <c r="Y471" i="1"/>
  <c r="X471" i="1"/>
  <c r="W471" i="1"/>
  <c r="V471" i="1"/>
  <c r="U471" i="1"/>
  <c r="Z470" i="1"/>
  <c r="Y470" i="1"/>
  <c r="X470" i="1"/>
  <c r="W470" i="1"/>
  <c r="V470" i="1"/>
  <c r="U470" i="1"/>
  <c r="AA470" i="1" s="1"/>
  <c r="Z469" i="1"/>
  <c r="Y469" i="1"/>
  <c r="X469" i="1"/>
  <c r="W469" i="1"/>
  <c r="V469" i="1"/>
  <c r="U469" i="1"/>
  <c r="Z468" i="1"/>
  <c r="Y468" i="1"/>
  <c r="X468" i="1"/>
  <c r="W468" i="1"/>
  <c r="V468" i="1"/>
  <c r="U468" i="1"/>
  <c r="AA468" i="1" s="1"/>
  <c r="Z467" i="1"/>
  <c r="Y467" i="1"/>
  <c r="X467" i="1"/>
  <c r="W467" i="1"/>
  <c r="V467" i="1"/>
  <c r="U467" i="1"/>
  <c r="Z466" i="1"/>
  <c r="Y466" i="1"/>
  <c r="X466" i="1"/>
  <c r="W466" i="1"/>
  <c r="V466" i="1"/>
  <c r="U466" i="1"/>
  <c r="AA466" i="1" s="1"/>
  <c r="Z465" i="1"/>
  <c r="Y465" i="1"/>
  <c r="X465" i="1"/>
  <c r="W465" i="1"/>
  <c r="V465" i="1"/>
  <c r="U465" i="1"/>
  <c r="Z464" i="1"/>
  <c r="Y464" i="1"/>
  <c r="X464" i="1"/>
  <c r="W464" i="1"/>
  <c r="V464" i="1"/>
  <c r="U464" i="1"/>
  <c r="AA464" i="1" s="1"/>
  <c r="Z463" i="1"/>
  <c r="Y463" i="1"/>
  <c r="X463" i="1"/>
  <c r="W463" i="1"/>
  <c r="V463" i="1"/>
  <c r="U463" i="1"/>
  <c r="Z462" i="1"/>
  <c r="Y462" i="1"/>
  <c r="X462" i="1"/>
  <c r="W462" i="1"/>
  <c r="V462" i="1"/>
  <c r="U462" i="1"/>
  <c r="AA462" i="1" s="1"/>
  <c r="Z461" i="1"/>
  <c r="Y461" i="1"/>
  <c r="X461" i="1"/>
  <c r="W461" i="1"/>
  <c r="V461" i="1"/>
  <c r="U461" i="1"/>
  <c r="Z460" i="1"/>
  <c r="Y460" i="1"/>
  <c r="X460" i="1"/>
  <c r="W460" i="1"/>
  <c r="V460" i="1"/>
  <c r="U460" i="1"/>
  <c r="AA460" i="1" s="1"/>
  <c r="Z459" i="1"/>
  <c r="Y459" i="1"/>
  <c r="X459" i="1"/>
  <c r="W459" i="1"/>
  <c r="V459" i="1"/>
  <c r="U459" i="1"/>
  <c r="Z458" i="1"/>
  <c r="Y458" i="1"/>
  <c r="X458" i="1"/>
  <c r="W458" i="1"/>
  <c r="V458" i="1"/>
  <c r="U458" i="1"/>
  <c r="AA458" i="1" s="1"/>
  <c r="Z457" i="1"/>
  <c r="Y457" i="1"/>
  <c r="X457" i="1"/>
  <c r="W457" i="1"/>
  <c r="V457" i="1"/>
  <c r="U457" i="1"/>
  <c r="Z456" i="1"/>
  <c r="Y456" i="1"/>
  <c r="X456" i="1"/>
  <c r="W456" i="1"/>
  <c r="V456" i="1"/>
  <c r="U456" i="1"/>
  <c r="AA456" i="1" s="1"/>
  <c r="Z455" i="1"/>
  <c r="Y455" i="1"/>
  <c r="X455" i="1"/>
  <c r="W455" i="1"/>
  <c r="V455" i="1"/>
  <c r="U455" i="1"/>
  <c r="Z454" i="1"/>
  <c r="Y454" i="1"/>
  <c r="X454" i="1"/>
  <c r="W454" i="1"/>
  <c r="V454" i="1"/>
  <c r="U454" i="1"/>
  <c r="AA454" i="1" s="1"/>
  <c r="Z453" i="1"/>
  <c r="Y453" i="1"/>
  <c r="X453" i="1"/>
  <c r="W453" i="1"/>
  <c r="V453" i="1"/>
  <c r="U453" i="1"/>
  <c r="Z452" i="1"/>
  <c r="Y452" i="1"/>
  <c r="X452" i="1"/>
  <c r="W452" i="1"/>
  <c r="V452" i="1"/>
  <c r="U452" i="1"/>
  <c r="AA452" i="1" s="1"/>
  <c r="Z451" i="1"/>
  <c r="Y451" i="1"/>
  <c r="X451" i="1"/>
  <c r="W451" i="1"/>
  <c r="V451" i="1"/>
  <c r="U451" i="1"/>
  <c r="Z450" i="1"/>
  <c r="Y450" i="1"/>
  <c r="X450" i="1"/>
  <c r="W450" i="1"/>
  <c r="V450" i="1"/>
  <c r="U450" i="1"/>
  <c r="AA450" i="1" s="1"/>
  <c r="Z449" i="1"/>
  <c r="Y449" i="1"/>
  <c r="X449" i="1"/>
  <c r="W449" i="1"/>
  <c r="V449" i="1"/>
  <c r="U449" i="1"/>
  <c r="Z448" i="1"/>
  <c r="Y448" i="1"/>
  <c r="X448" i="1"/>
  <c r="W448" i="1"/>
  <c r="V448" i="1"/>
  <c r="U448" i="1"/>
  <c r="AA448" i="1" s="1"/>
  <c r="Z447" i="1"/>
  <c r="Y447" i="1"/>
  <c r="X447" i="1"/>
  <c r="W447" i="1"/>
  <c r="V447" i="1"/>
  <c r="U447" i="1"/>
  <c r="Z446" i="1"/>
  <c r="Y446" i="1"/>
  <c r="X446" i="1"/>
  <c r="W446" i="1"/>
  <c r="V446" i="1"/>
  <c r="U446" i="1"/>
  <c r="AA446" i="1" s="1"/>
  <c r="Z445" i="1"/>
  <c r="Y445" i="1"/>
  <c r="X445" i="1"/>
  <c r="W445" i="1"/>
  <c r="V445" i="1"/>
  <c r="U445" i="1"/>
  <c r="Z444" i="1"/>
  <c r="Y444" i="1"/>
  <c r="X444" i="1"/>
  <c r="W444" i="1"/>
  <c r="V444" i="1"/>
  <c r="U444" i="1"/>
  <c r="AA444" i="1" s="1"/>
  <c r="Z443" i="1"/>
  <c r="Y443" i="1"/>
  <c r="X443" i="1"/>
  <c r="W443" i="1"/>
  <c r="V443" i="1"/>
  <c r="U443" i="1"/>
  <c r="Z442" i="1"/>
  <c r="Y442" i="1"/>
  <c r="X442" i="1"/>
  <c r="W442" i="1"/>
  <c r="V442" i="1"/>
  <c r="U442" i="1"/>
  <c r="AA442" i="1" s="1"/>
  <c r="Z441" i="1"/>
  <c r="Y441" i="1"/>
  <c r="X441" i="1"/>
  <c r="W441" i="1"/>
  <c r="V441" i="1"/>
  <c r="U441" i="1"/>
  <c r="Z440" i="1"/>
  <c r="Y440" i="1"/>
  <c r="X440" i="1"/>
  <c r="W440" i="1"/>
  <c r="V440" i="1"/>
  <c r="U440" i="1"/>
  <c r="AA440" i="1" s="1"/>
  <c r="Z439" i="1"/>
  <c r="Y439" i="1"/>
  <c r="X439" i="1"/>
  <c r="W439" i="1"/>
  <c r="V439" i="1"/>
  <c r="U439" i="1"/>
  <c r="Z438" i="1"/>
  <c r="Y438" i="1"/>
  <c r="X438" i="1"/>
  <c r="W438" i="1"/>
  <c r="V438" i="1"/>
  <c r="U438" i="1"/>
  <c r="AA438" i="1" s="1"/>
  <c r="Z437" i="1"/>
  <c r="Y437" i="1"/>
  <c r="X437" i="1"/>
  <c r="W437" i="1"/>
  <c r="V437" i="1"/>
  <c r="U437" i="1"/>
  <c r="Z436" i="1"/>
  <c r="Y436" i="1"/>
  <c r="X436" i="1"/>
  <c r="W436" i="1"/>
  <c r="V436" i="1"/>
  <c r="U436" i="1"/>
  <c r="AA436" i="1" s="1"/>
  <c r="Z435" i="1"/>
  <c r="Y435" i="1"/>
  <c r="X435" i="1"/>
  <c r="W435" i="1"/>
  <c r="V435" i="1"/>
  <c r="U435" i="1"/>
  <c r="AA435" i="1" s="1"/>
  <c r="Z434" i="1"/>
  <c r="Y434" i="1"/>
  <c r="X434" i="1"/>
  <c r="W434" i="1"/>
  <c r="V434" i="1"/>
  <c r="U434" i="1"/>
  <c r="AA434" i="1" s="1"/>
  <c r="Z433" i="1"/>
  <c r="Y433" i="1"/>
  <c r="X433" i="1"/>
  <c r="W433" i="1"/>
  <c r="V433" i="1"/>
  <c r="U433" i="1"/>
  <c r="AA433" i="1" s="1"/>
  <c r="Z432" i="1"/>
  <c r="Y432" i="1"/>
  <c r="X432" i="1"/>
  <c r="W432" i="1"/>
  <c r="V432" i="1"/>
  <c r="U432" i="1"/>
  <c r="AA432" i="1" s="1"/>
  <c r="Z431" i="1"/>
  <c r="Y431" i="1"/>
  <c r="X431" i="1"/>
  <c r="W431" i="1"/>
  <c r="V431" i="1"/>
  <c r="U431" i="1"/>
  <c r="AA431" i="1" s="1"/>
  <c r="Z430" i="1"/>
  <c r="Y430" i="1"/>
  <c r="X430" i="1"/>
  <c r="W430" i="1"/>
  <c r="V430" i="1"/>
  <c r="U430" i="1"/>
  <c r="AA430" i="1" s="1"/>
  <c r="Z429" i="1"/>
  <c r="Y429" i="1"/>
  <c r="X429" i="1"/>
  <c r="W429" i="1"/>
  <c r="V429" i="1"/>
  <c r="U429" i="1"/>
  <c r="AA429" i="1" s="1"/>
  <c r="Z428" i="1"/>
  <c r="Y428" i="1"/>
  <c r="X428" i="1"/>
  <c r="W428" i="1"/>
  <c r="V428" i="1"/>
  <c r="U428" i="1"/>
  <c r="AA428" i="1" s="1"/>
  <c r="Z427" i="1"/>
  <c r="Y427" i="1"/>
  <c r="X427" i="1"/>
  <c r="W427" i="1"/>
  <c r="V427" i="1"/>
  <c r="U427" i="1"/>
  <c r="AA427" i="1" s="1"/>
  <c r="Z426" i="1"/>
  <c r="Y426" i="1"/>
  <c r="X426" i="1"/>
  <c r="W426" i="1"/>
  <c r="V426" i="1"/>
  <c r="U426" i="1"/>
  <c r="AA426" i="1" s="1"/>
  <c r="Z425" i="1"/>
  <c r="Y425" i="1"/>
  <c r="X425" i="1"/>
  <c r="W425" i="1"/>
  <c r="V425" i="1"/>
  <c r="U425" i="1"/>
  <c r="AA425" i="1" s="1"/>
  <c r="Z424" i="1"/>
  <c r="Y424" i="1"/>
  <c r="X424" i="1"/>
  <c r="W424" i="1"/>
  <c r="V424" i="1"/>
  <c r="U424" i="1"/>
  <c r="AA424" i="1" s="1"/>
  <c r="Z423" i="1"/>
  <c r="Y423" i="1"/>
  <c r="X423" i="1"/>
  <c r="W423" i="1"/>
  <c r="V423" i="1"/>
  <c r="U423" i="1"/>
  <c r="AA423" i="1" s="1"/>
  <c r="Z422" i="1"/>
  <c r="Y422" i="1"/>
  <c r="X422" i="1"/>
  <c r="W422" i="1"/>
  <c r="V422" i="1"/>
  <c r="U422" i="1"/>
  <c r="AA422" i="1" s="1"/>
  <c r="Z421" i="1"/>
  <c r="Y421" i="1"/>
  <c r="X421" i="1"/>
  <c r="W421" i="1"/>
  <c r="V421" i="1"/>
  <c r="U421" i="1"/>
  <c r="AA421" i="1" s="1"/>
  <c r="Z420" i="1"/>
  <c r="Y420" i="1"/>
  <c r="X420" i="1"/>
  <c r="W420" i="1"/>
  <c r="V420" i="1"/>
  <c r="U420" i="1"/>
  <c r="AA420" i="1" s="1"/>
  <c r="Z419" i="1"/>
  <c r="Y419" i="1"/>
  <c r="X419" i="1"/>
  <c r="W419" i="1"/>
  <c r="V419" i="1"/>
  <c r="U419" i="1"/>
  <c r="AA419" i="1" s="1"/>
  <c r="Z418" i="1"/>
  <c r="Y418" i="1"/>
  <c r="X418" i="1"/>
  <c r="W418" i="1"/>
  <c r="V418" i="1"/>
  <c r="U418" i="1"/>
  <c r="AA418" i="1" s="1"/>
  <c r="Z417" i="1"/>
  <c r="Y417" i="1"/>
  <c r="X417" i="1"/>
  <c r="W417" i="1"/>
  <c r="V417" i="1"/>
  <c r="U417" i="1"/>
  <c r="AA417" i="1" s="1"/>
  <c r="Z416" i="1"/>
  <c r="Y416" i="1"/>
  <c r="X416" i="1"/>
  <c r="W416" i="1"/>
  <c r="V416" i="1"/>
  <c r="U416" i="1"/>
  <c r="AA416" i="1" s="1"/>
  <c r="Z415" i="1"/>
  <c r="Y415" i="1"/>
  <c r="X415" i="1"/>
  <c r="W415" i="1"/>
  <c r="V415" i="1"/>
  <c r="U415" i="1"/>
  <c r="AA415" i="1" s="1"/>
  <c r="Z414" i="1"/>
  <c r="Y414" i="1"/>
  <c r="X414" i="1"/>
  <c r="W414" i="1"/>
  <c r="V414" i="1"/>
  <c r="U414" i="1"/>
  <c r="AA414" i="1" s="1"/>
  <c r="Z413" i="1"/>
  <c r="Y413" i="1"/>
  <c r="X413" i="1"/>
  <c r="W413" i="1"/>
  <c r="V413" i="1"/>
  <c r="U413" i="1"/>
  <c r="AA413" i="1" s="1"/>
  <c r="Z412" i="1"/>
  <c r="Y412" i="1"/>
  <c r="X412" i="1"/>
  <c r="W412" i="1"/>
  <c r="V412" i="1"/>
  <c r="U412" i="1"/>
  <c r="AA412" i="1" s="1"/>
  <c r="Z411" i="1"/>
  <c r="Y411" i="1"/>
  <c r="X411" i="1"/>
  <c r="W411" i="1"/>
  <c r="V411" i="1"/>
  <c r="U411" i="1"/>
  <c r="AA411" i="1" s="1"/>
  <c r="Z410" i="1"/>
  <c r="Y410" i="1"/>
  <c r="X410" i="1"/>
  <c r="W410" i="1"/>
  <c r="V410" i="1"/>
  <c r="U410" i="1"/>
  <c r="AA410" i="1" s="1"/>
  <c r="Z409" i="1"/>
  <c r="Y409" i="1"/>
  <c r="X409" i="1"/>
  <c r="W409" i="1"/>
  <c r="V409" i="1"/>
  <c r="U409" i="1"/>
  <c r="AA409" i="1" s="1"/>
  <c r="Z408" i="1"/>
  <c r="Y408" i="1"/>
  <c r="X408" i="1"/>
  <c r="W408" i="1"/>
  <c r="V408" i="1"/>
  <c r="U408" i="1"/>
  <c r="AA408" i="1" s="1"/>
  <c r="Z407" i="1"/>
  <c r="Y407" i="1"/>
  <c r="X407" i="1"/>
  <c r="W407" i="1"/>
  <c r="V407" i="1"/>
  <c r="U407" i="1"/>
  <c r="AA407" i="1" s="1"/>
  <c r="Z406" i="1"/>
  <c r="Y406" i="1"/>
  <c r="X406" i="1"/>
  <c r="W406" i="1"/>
  <c r="V406" i="1"/>
  <c r="U406" i="1"/>
  <c r="AA406" i="1" s="1"/>
  <c r="Z405" i="1"/>
  <c r="Y405" i="1"/>
  <c r="X405" i="1"/>
  <c r="W405" i="1"/>
  <c r="V405" i="1"/>
  <c r="U405" i="1"/>
  <c r="AA405" i="1" s="1"/>
  <c r="Z404" i="1"/>
  <c r="Y404" i="1"/>
  <c r="X404" i="1"/>
  <c r="W404" i="1"/>
  <c r="V404" i="1"/>
  <c r="U404" i="1"/>
  <c r="AA404" i="1" s="1"/>
  <c r="Z403" i="1"/>
  <c r="Y403" i="1"/>
  <c r="X403" i="1"/>
  <c r="W403" i="1"/>
  <c r="V403" i="1"/>
  <c r="U403" i="1"/>
  <c r="AA403" i="1" s="1"/>
  <c r="Z402" i="1"/>
  <c r="Y402" i="1"/>
  <c r="X402" i="1"/>
  <c r="W402" i="1"/>
  <c r="V402" i="1"/>
  <c r="U402" i="1"/>
  <c r="AA402" i="1" s="1"/>
  <c r="Z401" i="1"/>
  <c r="Y401" i="1"/>
  <c r="X401" i="1"/>
  <c r="W401" i="1"/>
  <c r="V401" i="1"/>
  <c r="U401" i="1"/>
  <c r="AA401" i="1" s="1"/>
  <c r="Z400" i="1"/>
  <c r="Y400" i="1"/>
  <c r="X400" i="1"/>
  <c r="W400" i="1"/>
  <c r="V400" i="1"/>
  <c r="U400" i="1"/>
  <c r="AA400" i="1" s="1"/>
  <c r="Z399" i="1"/>
  <c r="Y399" i="1"/>
  <c r="X399" i="1"/>
  <c r="W399" i="1"/>
  <c r="V399" i="1"/>
  <c r="U399" i="1"/>
  <c r="AA399" i="1" s="1"/>
  <c r="Z398" i="1"/>
  <c r="Y398" i="1"/>
  <c r="X398" i="1"/>
  <c r="W398" i="1"/>
  <c r="V398" i="1"/>
  <c r="U398" i="1"/>
  <c r="AA398" i="1" s="1"/>
  <c r="Z397" i="1"/>
  <c r="Y397" i="1"/>
  <c r="X397" i="1"/>
  <c r="W397" i="1"/>
  <c r="V397" i="1"/>
  <c r="U397" i="1"/>
  <c r="AA397" i="1" s="1"/>
  <c r="Z396" i="1"/>
  <c r="Y396" i="1"/>
  <c r="X396" i="1"/>
  <c r="W396" i="1"/>
  <c r="V396" i="1"/>
  <c r="U396" i="1"/>
  <c r="AA396" i="1" s="1"/>
  <c r="Z395" i="1"/>
  <c r="Y395" i="1"/>
  <c r="X395" i="1"/>
  <c r="W395" i="1"/>
  <c r="V395" i="1"/>
  <c r="U395" i="1"/>
  <c r="AA395" i="1" s="1"/>
  <c r="Z394" i="1"/>
  <c r="Y394" i="1"/>
  <c r="X394" i="1"/>
  <c r="W394" i="1"/>
  <c r="V394" i="1"/>
  <c r="U394" i="1"/>
  <c r="AA394" i="1" s="1"/>
  <c r="Z393" i="1"/>
  <c r="Y393" i="1"/>
  <c r="X393" i="1"/>
  <c r="W393" i="1"/>
  <c r="V393" i="1"/>
  <c r="U393" i="1"/>
  <c r="AA393" i="1" s="1"/>
  <c r="Z392" i="1"/>
  <c r="Y392" i="1"/>
  <c r="X392" i="1"/>
  <c r="W392" i="1"/>
  <c r="V392" i="1"/>
  <c r="U392" i="1"/>
  <c r="AA392" i="1" s="1"/>
  <c r="Z391" i="1"/>
  <c r="Y391" i="1"/>
  <c r="X391" i="1"/>
  <c r="W391" i="1"/>
  <c r="V391" i="1"/>
  <c r="U391" i="1"/>
  <c r="AA391" i="1" s="1"/>
  <c r="Z390" i="1"/>
  <c r="Y390" i="1"/>
  <c r="X390" i="1"/>
  <c r="W390" i="1"/>
  <c r="V390" i="1"/>
  <c r="U390" i="1"/>
  <c r="AA390" i="1" s="1"/>
  <c r="Z389" i="1"/>
  <c r="Y389" i="1"/>
  <c r="X389" i="1"/>
  <c r="W389" i="1"/>
  <c r="V389" i="1"/>
  <c r="U389" i="1"/>
  <c r="AA389" i="1" s="1"/>
  <c r="Z388" i="1"/>
  <c r="Y388" i="1"/>
  <c r="X388" i="1"/>
  <c r="W388" i="1"/>
  <c r="V388" i="1"/>
  <c r="U388" i="1"/>
  <c r="AA388" i="1" s="1"/>
  <c r="Z387" i="1"/>
  <c r="Y387" i="1"/>
  <c r="X387" i="1"/>
  <c r="W387" i="1"/>
  <c r="V387" i="1"/>
  <c r="U387" i="1"/>
  <c r="AA387" i="1" s="1"/>
  <c r="Z386" i="1"/>
  <c r="Y386" i="1"/>
  <c r="X386" i="1"/>
  <c r="W386" i="1"/>
  <c r="V386" i="1"/>
  <c r="U386" i="1"/>
  <c r="AA386" i="1" s="1"/>
  <c r="Z385" i="1"/>
  <c r="Y385" i="1"/>
  <c r="X385" i="1"/>
  <c r="W385" i="1"/>
  <c r="V385" i="1"/>
  <c r="U385" i="1"/>
  <c r="AA385" i="1" s="1"/>
  <c r="Z384" i="1"/>
  <c r="Y384" i="1"/>
  <c r="X384" i="1"/>
  <c r="W384" i="1"/>
  <c r="V384" i="1"/>
  <c r="U384" i="1"/>
  <c r="AA384" i="1" s="1"/>
  <c r="Z383" i="1"/>
  <c r="Y383" i="1"/>
  <c r="X383" i="1"/>
  <c r="W383" i="1"/>
  <c r="V383" i="1"/>
  <c r="U383" i="1"/>
  <c r="AA383" i="1" s="1"/>
  <c r="Z382" i="1"/>
  <c r="Y382" i="1"/>
  <c r="X382" i="1"/>
  <c r="W382" i="1"/>
  <c r="V382" i="1"/>
  <c r="U382" i="1"/>
  <c r="AA382" i="1" s="1"/>
  <c r="Z381" i="1"/>
  <c r="Y381" i="1"/>
  <c r="X381" i="1"/>
  <c r="W381" i="1"/>
  <c r="V381" i="1"/>
  <c r="U381" i="1"/>
  <c r="AA381" i="1" s="1"/>
  <c r="Z380" i="1"/>
  <c r="Y380" i="1"/>
  <c r="X380" i="1"/>
  <c r="W380" i="1"/>
  <c r="V380" i="1"/>
  <c r="U380" i="1"/>
  <c r="AA380" i="1" s="1"/>
  <c r="Z379" i="1"/>
  <c r="Y379" i="1"/>
  <c r="X379" i="1"/>
  <c r="W379" i="1"/>
  <c r="V379" i="1"/>
  <c r="U379" i="1"/>
  <c r="AA379" i="1" s="1"/>
  <c r="Z378" i="1"/>
  <c r="Y378" i="1"/>
  <c r="X378" i="1"/>
  <c r="W378" i="1"/>
  <c r="V378" i="1"/>
  <c r="U378" i="1"/>
  <c r="AA378" i="1" s="1"/>
  <c r="Z377" i="1"/>
  <c r="Y377" i="1"/>
  <c r="X377" i="1"/>
  <c r="W377" i="1"/>
  <c r="V377" i="1"/>
  <c r="U377" i="1"/>
  <c r="AA377" i="1" s="1"/>
  <c r="Z376" i="1"/>
  <c r="Y376" i="1"/>
  <c r="X376" i="1"/>
  <c r="W376" i="1"/>
  <c r="V376" i="1"/>
  <c r="U376" i="1"/>
  <c r="AA376" i="1" s="1"/>
  <c r="Z375" i="1"/>
  <c r="Y375" i="1"/>
  <c r="X375" i="1"/>
  <c r="W375" i="1"/>
  <c r="V375" i="1"/>
  <c r="U375" i="1"/>
  <c r="AA375" i="1" s="1"/>
  <c r="Z374" i="1"/>
  <c r="Y374" i="1"/>
  <c r="X374" i="1"/>
  <c r="W374" i="1"/>
  <c r="V374" i="1"/>
  <c r="U374" i="1"/>
  <c r="AA374" i="1" s="1"/>
  <c r="Z373" i="1"/>
  <c r="Y373" i="1"/>
  <c r="X373" i="1"/>
  <c r="W373" i="1"/>
  <c r="V373" i="1"/>
  <c r="U373" i="1"/>
  <c r="AA373" i="1" s="1"/>
  <c r="Z372" i="1"/>
  <c r="Y372" i="1"/>
  <c r="X372" i="1"/>
  <c r="W372" i="1"/>
  <c r="V372" i="1"/>
  <c r="U372" i="1"/>
  <c r="AA372" i="1" s="1"/>
  <c r="Z371" i="1"/>
  <c r="Y371" i="1"/>
  <c r="X371" i="1"/>
  <c r="W371" i="1"/>
  <c r="V371" i="1"/>
  <c r="U371" i="1"/>
  <c r="AA371" i="1" s="1"/>
  <c r="Z370" i="1"/>
  <c r="Y370" i="1"/>
  <c r="X370" i="1"/>
  <c r="W370" i="1"/>
  <c r="V370" i="1"/>
  <c r="U370" i="1"/>
  <c r="AA370" i="1" s="1"/>
  <c r="Z369" i="1"/>
  <c r="Y369" i="1"/>
  <c r="X369" i="1"/>
  <c r="W369" i="1"/>
  <c r="V369" i="1"/>
  <c r="U369" i="1"/>
  <c r="AA369" i="1" s="1"/>
  <c r="Z368" i="1"/>
  <c r="Y368" i="1"/>
  <c r="X368" i="1"/>
  <c r="W368" i="1"/>
  <c r="V368" i="1"/>
  <c r="U368" i="1"/>
  <c r="AA368" i="1" s="1"/>
  <c r="Z367" i="1"/>
  <c r="Y367" i="1"/>
  <c r="X367" i="1"/>
  <c r="W367" i="1"/>
  <c r="V367" i="1"/>
  <c r="U367" i="1"/>
  <c r="AA367" i="1" s="1"/>
  <c r="Z366" i="1"/>
  <c r="Y366" i="1"/>
  <c r="X366" i="1"/>
  <c r="W366" i="1"/>
  <c r="V366" i="1"/>
  <c r="U366" i="1"/>
  <c r="AA366" i="1" s="1"/>
  <c r="Z365" i="1"/>
  <c r="Y365" i="1"/>
  <c r="X365" i="1"/>
  <c r="W365" i="1"/>
  <c r="V365" i="1"/>
  <c r="U365" i="1"/>
  <c r="AA365" i="1" s="1"/>
  <c r="Z364" i="1"/>
  <c r="Y364" i="1"/>
  <c r="X364" i="1"/>
  <c r="W364" i="1"/>
  <c r="V364" i="1"/>
  <c r="U364" i="1"/>
  <c r="AA364" i="1" s="1"/>
  <c r="Z363" i="1"/>
  <c r="Y363" i="1"/>
  <c r="X363" i="1"/>
  <c r="W363" i="1"/>
  <c r="V363" i="1"/>
  <c r="U363" i="1"/>
  <c r="AA363" i="1" s="1"/>
  <c r="Z362" i="1"/>
  <c r="Y362" i="1"/>
  <c r="X362" i="1"/>
  <c r="W362" i="1"/>
  <c r="V362" i="1"/>
  <c r="U362" i="1"/>
  <c r="AA362" i="1" s="1"/>
  <c r="Z361" i="1"/>
  <c r="Y361" i="1"/>
  <c r="X361" i="1"/>
  <c r="W361" i="1"/>
  <c r="V361" i="1"/>
  <c r="U361" i="1"/>
  <c r="AA361" i="1" s="1"/>
  <c r="Z360" i="1"/>
  <c r="Y360" i="1"/>
  <c r="X360" i="1"/>
  <c r="W360" i="1"/>
  <c r="V360" i="1"/>
  <c r="U360" i="1"/>
  <c r="AA360" i="1" s="1"/>
  <c r="Z359" i="1"/>
  <c r="Y359" i="1"/>
  <c r="X359" i="1"/>
  <c r="W359" i="1"/>
  <c r="V359" i="1"/>
  <c r="U359" i="1"/>
  <c r="AA359" i="1" s="1"/>
  <c r="Z358" i="1"/>
  <c r="Y358" i="1"/>
  <c r="X358" i="1"/>
  <c r="W358" i="1"/>
  <c r="V358" i="1"/>
  <c r="U358" i="1"/>
  <c r="AA358" i="1" s="1"/>
  <c r="Z357" i="1"/>
  <c r="Y357" i="1"/>
  <c r="X357" i="1"/>
  <c r="W357" i="1"/>
  <c r="V357" i="1"/>
  <c r="U357" i="1"/>
  <c r="AA357" i="1" s="1"/>
  <c r="Z356" i="1"/>
  <c r="Y356" i="1"/>
  <c r="X356" i="1"/>
  <c r="W356" i="1"/>
  <c r="V356" i="1"/>
  <c r="U356" i="1"/>
  <c r="AA356" i="1" s="1"/>
  <c r="Z355" i="1"/>
  <c r="Y355" i="1"/>
  <c r="X355" i="1"/>
  <c r="W355" i="1"/>
  <c r="V355" i="1"/>
  <c r="U355" i="1"/>
  <c r="AA355" i="1" s="1"/>
  <c r="Z354" i="1"/>
  <c r="Y354" i="1"/>
  <c r="X354" i="1"/>
  <c r="W354" i="1"/>
  <c r="V354" i="1"/>
  <c r="U354" i="1"/>
  <c r="AA354" i="1" s="1"/>
  <c r="Z353" i="1"/>
  <c r="Y353" i="1"/>
  <c r="X353" i="1"/>
  <c r="W353" i="1"/>
  <c r="V353" i="1"/>
  <c r="U353" i="1"/>
  <c r="AA353" i="1" s="1"/>
  <c r="Z352" i="1"/>
  <c r="Y352" i="1"/>
  <c r="X352" i="1"/>
  <c r="W352" i="1"/>
  <c r="V352" i="1"/>
  <c r="U352" i="1"/>
  <c r="AA352" i="1" s="1"/>
  <c r="Z351" i="1"/>
  <c r="Y351" i="1"/>
  <c r="X351" i="1"/>
  <c r="W351" i="1"/>
  <c r="V351" i="1"/>
  <c r="U351" i="1"/>
  <c r="AA351" i="1" s="1"/>
  <c r="Z350" i="1"/>
  <c r="Y350" i="1"/>
  <c r="X350" i="1"/>
  <c r="W350" i="1"/>
  <c r="V350" i="1"/>
  <c r="U350" i="1"/>
  <c r="AA350" i="1" s="1"/>
  <c r="Z349" i="1"/>
  <c r="Y349" i="1"/>
  <c r="X349" i="1"/>
  <c r="W349" i="1"/>
  <c r="V349" i="1"/>
  <c r="U349" i="1"/>
  <c r="AA349" i="1" s="1"/>
  <c r="Z348" i="1"/>
  <c r="Y348" i="1"/>
  <c r="X348" i="1"/>
  <c r="W348" i="1"/>
  <c r="V348" i="1"/>
  <c r="U348" i="1"/>
  <c r="AA348" i="1" s="1"/>
  <c r="Z347" i="1"/>
  <c r="Y347" i="1"/>
  <c r="X347" i="1"/>
  <c r="W347" i="1"/>
  <c r="V347" i="1"/>
  <c r="U347" i="1"/>
  <c r="AA347" i="1" s="1"/>
  <c r="Z346" i="1"/>
  <c r="Y346" i="1"/>
  <c r="X346" i="1"/>
  <c r="W346" i="1"/>
  <c r="V346" i="1"/>
  <c r="U346" i="1"/>
  <c r="AA346" i="1" s="1"/>
  <c r="Z345" i="1"/>
  <c r="Y345" i="1"/>
  <c r="X345" i="1"/>
  <c r="W345" i="1"/>
  <c r="V345" i="1"/>
  <c r="U345" i="1"/>
  <c r="AA345" i="1" s="1"/>
  <c r="Z344" i="1"/>
  <c r="Y344" i="1"/>
  <c r="X344" i="1"/>
  <c r="W344" i="1"/>
  <c r="V344" i="1"/>
  <c r="U344" i="1"/>
  <c r="AA344" i="1" s="1"/>
  <c r="Z343" i="1"/>
  <c r="Y343" i="1"/>
  <c r="X343" i="1"/>
  <c r="W343" i="1"/>
  <c r="V343" i="1"/>
  <c r="U343" i="1"/>
  <c r="AA343" i="1" s="1"/>
  <c r="Z342" i="1"/>
  <c r="Y342" i="1"/>
  <c r="X342" i="1"/>
  <c r="W342" i="1"/>
  <c r="V342" i="1"/>
  <c r="U342" i="1"/>
  <c r="AA342" i="1" s="1"/>
  <c r="Z341" i="1"/>
  <c r="Y341" i="1"/>
  <c r="X341" i="1"/>
  <c r="W341" i="1"/>
  <c r="V341" i="1"/>
  <c r="U341" i="1"/>
  <c r="AA341" i="1" s="1"/>
  <c r="Z340" i="1"/>
  <c r="Y340" i="1"/>
  <c r="X340" i="1"/>
  <c r="W340" i="1"/>
  <c r="V340" i="1"/>
  <c r="U340" i="1"/>
  <c r="AA340" i="1" s="1"/>
  <c r="Z339" i="1"/>
  <c r="Y339" i="1"/>
  <c r="X339" i="1"/>
  <c r="W339" i="1"/>
  <c r="V339" i="1"/>
  <c r="U339" i="1"/>
  <c r="AA339" i="1" s="1"/>
  <c r="Z338" i="1"/>
  <c r="Y338" i="1"/>
  <c r="X338" i="1"/>
  <c r="W338" i="1"/>
  <c r="V338" i="1"/>
  <c r="U338" i="1"/>
  <c r="AA338" i="1" s="1"/>
  <c r="Z337" i="1"/>
  <c r="Y337" i="1"/>
  <c r="X337" i="1"/>
  <c r="W337" i="1"/>
  <c r="V337" i="1"/>
  <c r="U337" i="1"/>
  <c r="AA337" i="1" s="1"/>
  <c r="Z336" i="1"/>
  <c r="Y336" i="1"/>
  <c r="X336" i="1"/>
  <c r="W336" i="1"/>
  <c r="V336" i="1"/>
  <c r="U336" i="1"/>
  <c r="AA336" i="1" s="1"/>
  <c r="Z335" i="1"/>
  <c r="Y335" i="1"/>
  <c r="X335" i="1"/>
  <c r="W335" i="1"/>
  <c r="V335" i="1"/>
  <c r="U335" i="1"/>
  <c r="AA335" i="1" s="1"/>
  <c r="Z334" i="1"/>
  <c r="Y334" i="1"/>
  <c r="X334" i="1"/>
  <c r="W334" i="1"/>
  <c r="V334" i="1"/>
  <c r="U334" i="1"/>
  <c r="AA334" i="1" s="1"/>
  <c r="Z333" i="1"/>
  <c r="Y333" i="1"/>
  <c r="X333" i="1"/>
  <c r="W333" i="1"/>
  <c r="V333" i="1"/>
  <c r="U333" i="1"/>
  <c r="AA333" i="1" s="1"/>
  <c r="Z332" i="1"/>
  <c r="Y332" i="1"/>
  <c r="X332" i="1"/>
  <c r="W332" i="1"/>
  <c r="V332" i="1"/>
  <c r="U332" i="1"/>
  <c r="AA332" i="1" s="1"/>
  <c r="Z331" i="1"/>
  <c r="Y331" i="1"/>
  <c r="X331" i="1"/>
  <c r="W331" i="1"/>
  <c r="V331" i="1"/>
  <c r="U331" i="1"/>
  <c r="AA331" i="1" s="1"/>
  <c r="Z330" i="1"/>
  <c r="Y330" i="1"/>
  <c r="X330" i="1"/>
  <c r="W330" i="1"/>
  <c r="V330" i="1"/>
  <c r="U330" i="1"/>
  <c r="AA330" i="1" s="1"/>
  <c r="Z329" i="1"/>
  <c r="Y329" i="1"/>
  <c r="X329" i="1"/>
  <c r="W329" i="1"/>
  <c r="V329" i="1"/>
  <c r="U329" i="1"/>
  <c r="AA329" i="1" s="1"/>
  <c r="Z328" i="1"/>
  <c r="Y328" i="1"/>
  <c r="X328" i="1"/>
  <c r="W328" i="1"/>
  <c r="V328" i="1"/>
  <c r="U328" i="1"/>
  <c r="AA328" i="1" s="1"/>
  <c r="Z327" i="1"/>
  <c r="Y327" i="1"/>
  <c r="X327" i="1"/>
  <c r="W327" i="1"/>
  <c r="V327" i="1"/>
  <c r="U327" i="1"/>
  <c r="AA327" i="1" s="1"/>
  <c r="Z326" i="1"/>
  <c r="Y326" i="1"/>
  <c r="X326" i="1"/>
  <c r="W326" i="1"/>
  <c r="V326" i="1"/>
  <c r="U326" i="1"/>
  <c r="AA326" i="1" s="1"/>
  <c r="Z325" i="1"/>
  <c r="Y325" i="1"/>
  <c r="X325" i="1"/>
  <c r="W325" i="1"/>
  <c r="V325" i="1"/>
  <c r="U325" i="1"/>
  <c r="AA325" i="1" s="1"/>
  <c r="Z324" i="1"/>
  <c r="Y324" i="1"/>
  <c r="X324" i="1"/>
  <c r="W324" i="1"/>
  <c r="V324" i="1"/>
  <c r="U324" i="1"/>
  <c r="AA324" i="1" s="1"/>
  <c r="Z323" i="1"/>
  <c r="Y323" i="1"/>
  <c r="X323" i="1"/>
  <c r="W323" i="1"/>
  <c r="V323" i="1"/>
  <c r="U323" i="1"/>
  <c r="AA323" i="1" s="1"/>
  <c r="Z322" i="1"/>
  <c r="Y322" i="1"/>
  <c r="X322" i="1"/>
  <c r="W322" i="1"/>
  <c r="V322" i="1"/>
  <c r="U322" i="1"/>
  <c r="AA322" i="1" s="1"/>
  <c r="Z321" i="1"/>
  <c r="Y321" i="1"/>
  <c r="X321" i="1"/>
  <c r="W321" i="1"/>
  <c r="V321" i="1"/>
  <c r="U321" i="1"/>
  <c r="AA321" i="1" s="1"/>
  <c r="Z320" i="1"/>
  <c r="Y320" i="1"/>
  <c r="X320" i="1"/>
  <c r="W320" i="1"/>
  <c r="V320" i="1"/>
  <c r="U320" i="1"/>
  <c r="AA320" i="1" s="1"/>
  <c r="Z319" i="1"/>
  <c r="Y319" i="1"/>
  <c r="X319" i="1"/>
  <c r="W319" i="1"/>
  <c r="V319" i="1"/>
  <c r="U319" i="1"/>
  <c r="AA319" i="1" s="1"/>
  <c r="Z318" i="1"/>
  <c r="Y318" i="1"/>
  <c r="X318" i="1"/>
  <c r="W318" i="1"/>
  <c r="V318" i="1"/>
  <c r="U318" i="1"/>
  <c r="AA318" i="1" s="1"/>
  <c r="Z317" i="1"/>
  <c r="Y317" i="1"/>
  <c r="X317" i="1"/>
  <c r="W317" i="1"/>
  <c r="V317" i="1"/>
  <c r="U317" i="1"/>
  <c r="AA317" i="1" s="1"/>
  <c r="Z316" i="1"/>
  <c r="Y316" i="1"/>
  <c r="X316" i="1"/>
  <c r="W316" i="1"/>
  <c r="V316" i="1"/>
  <c r="U316" i="1"/>
  <c r="AA316" i="1" s="1"/>
  <c r="Z315" i="1"/>
  <c r="Y315" i="1"/>
  <c r="X315" i="1"/>
  <c r="W315" i="1"/>
  <c r="V315" i="1"/>
  <c r="U315" i="1"/>
  <c r="AA315" i="1" s="1"/>
  <c r="Z314" i="1"/>
  <c r="Y314" i="1"/>
  <c r="X314" i="1"/>
  <c r="W314" i="1"/>
  <c r="V314" i="1"/>
  <c r="U314" i="1"/>
  <c r="AA314" i="1" s="1"/>
  <c r="Z313" i="1"/>
  <c r="Y313" i="1"/>
  <c r="X313" i="1"/>
  <c r="W313" i="1"/>
  <c r="V313" i="1"/>
  <c r="U313" i="1"/>
  <c r="AA313" i="1" s="1"/>
  <c r="Z312" i="1"/>
  <c r="Y312" i="1"/>
  <c r="X312" i="1"/>
  <c r="W312" i="1"/>
  <c r="V312" i="1"/>
  <c r="U312" i="1"/>
  <c r="AA312" i="1" s="1"/>
  <c r="Z311" i="1"/>
  <c r="Y311" i="1"/>
  <c r="X311" i="1"/>
  <c r="W311" i="1"/>
  <c r="V311" i="1"/>
  <c r="U311" i="1"/>
  <c r="AA311" i="1" s="1"/>
  <c r="Z310" i="1"/>
  <c r="Y310" i="1"/>
  <c r="X310" i="1"/>
  <c r="W310" i="1"/>
  <c r="V310" i="1"/>
  <c r="U310" i="1"/>
  <c r="AA310" i="1" s="1"/>
  <c r="Z309" i="1"/>
  <c r="Y309" i="1"/>
  <c r="X309" i="1"/>
  <c r="W309" i="1"/>
  <c r="V309" i="1"/>
  <c r="U309" i="1"/>
  <c r="AA309" i="1" s="1"/>
  <c r="Z308" i="1"/>
  <c r="Y308" i="1"/>
  <c r="X308" i="1"/>
  <c r="W308" i="1"/>
  <c r="V308" i="1"/>
  <c r="U308" i="1"/>
  <c r="AA308" i="1" s="1"/>
  <c r="Z307" i="1"/>
  <c r="Y307" i="1"/>
  <c r="X307" i="1"/>
  <c r="W307" i="1"/>
  <c r="V307" i="1"/>
  <c r="U307" i="1"/>
  <c r="AA307" i="1" s="1"/>
  <c r="Z306" i="1"/>
  <c r="Y306" i="1"/>
  <c r="X306" i="1"/>
  <c r="W306" i="1"/>
  <c r="V306" i="1"/>
  <c r="U306" i="1"/>
  <c r="AA306" i="1" s="1"/>
  <c r="Z305" i="1"/>
  <c r="Y305" i="1"/>
  <c r="X305" i="1"/>
  <c r="W305" i="1"/>
  <c r="V305" i="1"/>
  <c r="U305" i="1"/>
  <c r="AA305" i="1" s="1"/>
  <c r="Z304" i="1"/>
  <c r="Y304" i="1"/>
  <c r="X304" i="1"/>
  <c r="W304" i="1"/>
  <c r="V304" i="1"/>
  <c r="U304" i="1"/>
  <c r="AA304" i="1" s="1"/>
  <c r="Z303" i="1"/>
  <c r="Y303" i="1"/>
  <c r="X303" i="1"/>
  <c r="W303" i="1"/>
  <c r="V303" i="1"/>
  <c r="U303" i="1"/>
  <c r="AA303" i="1" s="1"/>
  <c r="Z302" i="1"/>
  <c r="Y302" i="1"/>
  <c r="X302" i="1"/>
  <c r="W302" i="1"/>
  <c r="V302" i="1"/>
  <c r="U302" i="1"/>
  <c r="AA302" i="1" s="1"/>
  <c r="Z301" i="1"/>
  <c r="Y301" i="1"/>
  <c r="X301" i="1"/>
  <c r="W301" i="1"/>
  <c r="V301" i="1"/>
  <c r="U301" i="1"/>
  <c r="AA301" i="1" s="1"/>
  <c r="Z300" i="1"/>
  <c r="Y300" i="1"/>
  <c r="X300" i="1"/>
  <c r="W300" i="1"/>
  <c r="V300" i="1"/>
  <c r="U300" i="1"/>
  <c r="AA300" i="1" s="1"/>
  <c r="Z299" i="1"/>
  <c r="Y299" i="1"/>
  <c r="X299" i="1"/>
  <c r="W299" i="1"/>
  <c r="V299" i="1"/>
  <c r="U299" i="1"/>
  <c r="AA299" i="1" s="1"/>
  <c r="Z298" i="1"/>
  <c r="Y298" i="1"/>
  <c r="X298" i="1"/>
  <c r="W298" i="1"/>
  <c r="V298" i="1"/>
  <c r="U298" i="1"/>
  <c r="AA298" i="1" s="1"/>
  <c r="Z297" i="1"/>
  <c r="Y297" i="1"/>
  <c r="X297" i="1"/>
  <c r="W297" i="1"/>
  <c r="V297" i="1"/>
  <c r="U297" i="1"/>
  <c r="AA297" i="1" s="1"/>
  <c r="Z296" i="1"/>
  <c r="Y296" i="1"/>
  <c r="X296" i="1"/>
  <c r="W296" i="1"/>
  <c r="V296" i="1"/>
  <c r="U296" i="1"/>
  <c r="AA296" i="1" s="1"/>
  <c r="Z295" i="1"/>
  <c r="Y295" i="1"/>
  <c r="X295" i="1"/>
  <c r="W295" i="1"/>
  <c r="V295" i="1"/>
  <c r="U295" i="1"/>
  <c r="AA295" i="1" s="1"/>
  <c r="Z294" i="1"/>
  <c r="Y294" i="1"/>
  <c r="X294" i="1"/>
  <c r="W294" i="1"/>
  <c r="V294" i="1"/>
  <c r="U294" i="1"/>
  <c r="AA294" i="1" s="1"/>
  <c r="Z293" i="1"/>
  <c r="Y293" i="1"/>
  <c r="X293" i="1"/>
  <c r="W293" i="1"/>
  <c r="V293" i="1"/>
  <c r="U293" i="1"/>
  <c r="AA293" i="1" s="1"/>
  <c r="Z292" i="1"/>
  <c r="Y292" i="1"/>
  <c r="X292" i="1"/>
  <c r="W292" i="1"/>
  <c r="V292" i="1"/>
  <c r="U292" i="1"/>
  <c r="AA292" i="1" s="1"/>
  <c r="Z291" i="1"/>
  <c r="Y291" i="1"/>
  <c r="X291" i="1"/>
  <c r="W291" i="1"/>
  <c r="V291" i="1"/>
  <c r="U291" i="1"/>
  <c r="AA291" i="1" s="1"/>
  <c r="Z290" i="1"/>
  <c r="Y290" i="1"/>
  <c r="X290" i="1"/>
  <c r="W290" i="1"/>
  <c r="V290" i="1"/>
  <c r="U290" i="1"/>
  <c r="AA290" i="1" s="1"/>
  <c r="Z289" i="1"/>
  <c r="Y289" i="1"/>
  <c r="X289" i="1"/>
  <c r="W289" i="1"/>
  <c r="V289" i="1"/>
  <c r="U289" i="1"/>
  <c r="AA289" i="1" s="1"/>
  <c r="Z288" i="1"/>
  <c r="Y288" i="1"/>
  <c r="X288" i="1"/>
  <c r="W288" i="1"/>
  <c r="V288" i="1"/>
  <c r="U288" i="1"/>
  <c r="AA288" i="1" s="1"/>
  <c r="Z287" i="1"/>
  <c r="Y287" i="1"/>
  <c r="X287" i="1"/>
  <c r="W287" i="1"/>
  <c r="V287" i="1"/>
  <c r="U287" i="1"/>
  <c r="AA287" i="1" s="1"/>
  <c r="Z286" i="1"/>
  <c r="Y286" i="1"/>
  <c r="X286" i="1"/>
  <c r="W286" i="1"/>
  <c r="V286" i="1"/>
  <c r="U286" i="1"/>
  <c r="AA286" i="1" s="1"/>
  <c r="Z285" i="1"/>
  <c r="Y285" i="1"/>
  <c r="X285" i="1"/>
  <c r="W285" i="1"/>
  <c r="V285" i="1"/>
  <c r="U285" i="1"/>
  <c r="AA285" i="1" s="1"/>
  <c r="Z284" i="1"/>
  <c r="Y284" i="1"/>
  <c r="X284" i="1"/>
  <c r="W284" i="1"/>
  <c r="V284" i="1"/>
  <c r="U284" i="1"/>
  <c r="AA284" i="1" s="1"/>
  <c r="Z283" i="1"/>
  <c r="Y283" i="1"/>
  <c r="X283" i="1"/>
  <c r="W283" i="1"/>
  <c r="V283" i="1"/>
  <c r="U283" i="1"/>
  <c r="AA283" i="1" s="1"/>
  <c r="Z282" i="1"/>
  <c r="Y282" i="1"/>
  <c r="X282" i="1"/>
  <c r="W282" i="1"/>
  <c r="V282" i="1"/>
  <c r="U282" i="1"/>
  <c r="AA282" i="1" s="1"/>
  <c r="Z281" i="1"/>
  <c r="Y281" i="1"/>
  <c r="X281" i="1"/>
  <c r="W281" i="1"/>
  <c r="V281" i="1"/>
  <c r="U281" i="1"/>
  <c r="AA281" i="1" s="1"/>
  <c r="Z280" i="1"/>
  <c r="Y280" i="1"/>
  <c r="X280" i="1"/>
  <c r="W280" i="1"/>
  <c r="V280" i="1"/>
  <c r="U280" i="1"/>
  <c r="AA280" i="1" s="1"/>
  <c r="Z279" i="1"/>
  <c r="Y279" i="1"/>
  <c r="X279" i="1"/>
  <c r="W279" i="1"/>
  <c r="V279" i="1"/>
  <c r="U279" i="1"/>
  <c r="AA279" i="1" s="1"/>
  <c r="Z278" i="1"/>
  <c r="Y278" i="1"/>
  <c r="X278" i="1"/>
  <c r="W278" i="1"/>
  <c r="V278" i="1"/>
  <c r="U278" i="1"/>
  <c r="AA278" i="1" s="1"/>
  <c r="Z277" i="1"/>
  <c r="Y277" i="1"/>
  <c r="X277" i="1"/>
  <c r="W277" i="1"/>
  <c r="V277" i="1"/>
  <c r="U277" i="1"/>
  <c r="AA277" i="1" s="1"/>
  <c r="Z276" i="1"/>
  <c r="Y276" i="1"/>
  <c r="X276" i="1"/>
  <c r="W276" i="1"/>
  <c r="V276" i="1"/>
  <c r="U276" i="1"/>
  <c r="AA276" i="1" s="1"/>
  <c r="Z275" i="1"/>
  <c r="Y275" i="1"/>
  <c r="X275" i="1"/>
  <c r="W275" i="1"/>
  <c r="V275" i="1"/>
  <c r="U275" i="1"/>
  <c r="AA275" i="1" s="1"/>
  <c r="Z274" i="1"/>
  <c r="Y274" i="1"/>
  <c r="X274" i="1"/>
  <c r="W274" i="1"/>
  <c r="V274" i="1"/>
  <c r="U274" i="1"/>
  <c r="AA274" i="1" s="1"/>
  <c r="Z273" i="1"/>
  <c r="Y273" i="1"/>
  <c r="X273" i="1"/>
  <c r="W273" i="1"/>
  <c r="V273" i="1"/>
  <c r="U273" i="1"/>
  <c r="AA273" i="1" s="1"/>
  <c r="Z272" i="1"/>
  <c r="Y272" i="1"/>
  <c r="X272" i="1"/>
  <c r="W272" i="1"/>
  <c r="V272" i="1"/>
  <c r="U272" i="1"/>
  <c r="AA272" i="1" s="1"/>
  <c r="Z271" i="1"/>
  <c r="Y271" i="1"/>
  <c r="X271" i="1"/>
  <c r="W271" i="1"/>
  <c r="V271" i="1"/>
  <c r="U271" i="1"/>
  <c r="AA271" i="1" s="1"/>
  <c r="Z270" i="1"/>
  <c r="Y270" i="1"/>
  <c r="X270" i="1"/>
  <c r="W270" i="1"/>
  <c r="V270" i="1"/>
  <c r="U270" i="1"/>
  <c r="AA270" i="1" s="1"/>
  <c r="Z269" i="1"/>
  <c r="Y269" i="1"/>
  <c r="X269" i="1"/>
  <c r="W269" i="1"/>
  <c r="V269" i="1"/>
  <c r="U269" i="1"/>
  <c r="AA269" i="1" s="1"/>
  <c r="Z268" i="1"/>
  <c r="Y268" i="1"/>
  <c r="X268" i="1"/>
  <c r="W268" i="1"/>
  <c r="V268" i="1"/>
  <c r="U268" i="1"/>
  <c r="AA268" i="1" s="1"/>
  <c r="Z267" i="1"/>
  <c r="Y267" i="1"/>
  <c r="X267" i="1"/>
  <c r="W267" i="1"/>
  <c r="V267" i="1"/>
  <c r="U267" i="1"/>
  <c r="AA267" i="1" s="1"/>
  <c r="Z266" i="1"/>
  <c r="Y266" i="1"/>
  <c r="X266" i="1"/>
  <c r="W266" i="1"/>
  <c r="V266" i="1"/>
  <c r="U266" i="1"/>
  <c r="AA266" i="1" s="1"/>
  <c r="Z265" i="1"/>
  <c r="Y265" i="1"/>
  <c r="X265" i="1"/>
  <c r="W265" i="1"/>
  <c r="V265" i="1"/>
  <c r="U265" i="1"/>
  <c r="AA265" i="1" s="1"/>
  <c r="Z264" i="1"/>
  <c r="Y264" i="1"/>
  <c r="X264" i="1"/>
  <c r="W264" i="1"/>
  <c r="V264" i="1"/>
  <c r="U264" i="1"/>
  <c r="AA264" i="1" s="1"/>
  <c r="Z263" i="1"/>
  <c r="Y263" i="1"/>
  <c r="X263" i="1"/>
  <c r="W263" i="1"/>
  <c r="V263" i="1"/>
  <c r="U263" i="1"/>
  <c r="AA263" i="1" s="1"/>
  <c r="Z262" i="1"/>
  <c r="Y262" i="1"/>
  <c r="X262" i="1"/>
  <c r="W262" i="1"/>
  <c r="V262" i="1"/>
  <c r="U262" i="1"/>
  <c r="AA262" i="1" s="1"/>
  <c r="Z261" i="1"/>
  <c r="Y261" i="1"/>
  <c r="X261" i="1"/>
  <c r="W261" i="1"/>
  <c r="V261" i="1"/>
  <c r="U261" i="1"/>
  <c r="AA261" i="1" s="1"/>
  <c r="Z260" i="1"/>
  <c r="Y260" i="1"/>
  <c r="X260" i="1"/>
  <c r="W260" i="1"/>
  <c r="V260" i="1"/>
  <c r="U260" i="1"/>
  <c r="AA260" i="1" s="1"/>
  <c r="Z259" i="1"/>
  <c r="Y259" i="1"/>
  <c r="X259" i="1"/>
  <c r="W259" i="1"/>
  <c r="V259" i="1"/>
  <c r="U259" i="1"/>
  <c r="AA259" i="1" s="1"/>
  <c r="Z258" i="1"/>
  <c r="Y258" i="1"/>
  <c r="X258" i="1"/>
  <c r="W258" i="1"/>
  <c r="V258" i="1"/>
  <c r="U258" i="1"/>
  <c r="AA258" i="1" s="1"/>
  <c r="Z257" i="1"/>
  <c r="Y257" i="1"/>
  <c r="X257" i="1"/>
  <c r="W257" i="1"/>
  <c r="V257" i="1"/>
  <c r="U257" i="1"/>
  <c r="AA257" i="1" s="1"/>
  <c r="Z256" i="1"/>
  <c r="Y256" i="1"/>
  <c r="X256" i="1"/>
  <c r="W256" i="1"/>
  <c r="V256" i="1"/>
  <c r="U256" i="1"/>
  <c r="AA256" i="1" s="1"/>
  <c r="Z255" i="1"/>
  <c r="Y255" i="1"/>
  <c r="X255" i="1"/>
  <c r="W255" i="1"/>
  <c r="V255" i="1"/>
  <c r="U255" i="1"/>
  <c r="AA255" i="1" s="1"/>
  <c r="Z254" i="1"/>
  <c r="Y254" i="1"/>
  <c r="X254" i="1"/>
  <c r="W254" i="1"/>
  <c r="V254" i="1"/>
  <c r="U254" i="1"/>
  <c r="AA254" i="1" s="1"/>
  <c r="Z253" i="1"/>
  <c r="Y253" i="1"/>
  <c r="X253" i="1"/>
  <c r="W253" i="1"/>
  <c r="V253" i="1"/>
  <c r="U253" i="1"/>
  <c r="AA253" i="1" s="1"/>
  <c r="Z252" i="1"/>
  <c r="Y252" i="1"/>
  <c r="X252" i="1"/>
  <c r="W252" i="1"/>
  <c r="V252" i="1"/>
  <c r="U252" i="1"/>
  <c r="AA252" i="1" s="1"/>
  <c r="Z251" i="1"/>
  <c r="Y251" i="1"/>
  <c r="X251" i="1"/>
  <c r="W251" i="1"/>
  <c r="V251" i="1"/>
  <c r="U251" i="1"/>
  <c r="AA251" i="1" s="1"/>
  <c r="Z250" i="1"/>
  <c r="Y250" i="1"/>
  <c r="X250" i="1"/>
  <c r="W250" i="1"/>
  <c r="V250" i="1"/>
  <c r="U250" i="1"/>
  <c r="AA250" i="1" s="1"/>
  <c r="Z249" i="1"/>
  <c r="Y249" i="1"/>
  <c r="X249" i="1"/>
  <c r="W249" i="1"/>
  <c r="V249" i="1"/>
  <c r="U249" i="1"/>
  <c r="AA249" i="1" s="1"/>
  <c r="Z248" i="1"/>
  <c r="Y248" i="1"/>
  <c r="X248" i="1"/>
  <c r="W248" i="1"/>
  <c r="V248" i="1"/>
  <c r="U248" i="1"/>
  <c r="AA248" i="1" s="1"/>
  <c r="Z247" i="1"/>
  <c r="Y247" i="1"/>
  <c r="X247" i="1"/>
  <c r="W247" i="1"/>
  <c r="V247" i="1"/>
  <c r="U247" i="1"/>
  <c r="AA247" i="1" s="1"/>
  <c r="Z246" i="1"/>
  <c r="Y246" i="1"/>
  <c r="X246" i="1"/>
  <c r="W246" i="1"/>
  <c r="V246" i="1"/>
  <c r="U246" i="1"/>
  <c r="AA246" i="1" s="1"/>
  <c r="Z245" i="1"/>
  <c r="Y245" i="1"/>
  <c r="X245" i="1"/>
  <c r="W245" i="1"/>
  <c r="V245" i="1"/>
  <c r="U245" i="1"/>
  <c r="AA245" i="1" s="1"/>
  <c r="Z244" i="1"/>
  <c r="Y244" i="1"/>
  <c r="X244" i="1"/>
  <c r="W244" i="1"/>
  <c r="V244" i="1"/>
  <c r="U244" i="1"/>
  <c r="AA244" i="1" s="1"/>
  <c r="Z243" i="1"/>
  <c r="Y243" i="1"/>
  <c r="X243" i="1"/>
  <c r="W243" i="1"/>
  <c r="V243" i="1"/>
  <c r="U243" i="1"/>
  <c r="AA243" i="1" s="1"/>
  <c r="Z242" i="1"/>
  <c r="Y242" i="1"/>
  <c r="X242" i="1"/>
  <c r="W242" i="1"/>
  <c r="V242" i="1"/>
  <c r="U242" i="1"/>
  <c r="AA242" i="1" s="1"/>
  <c r="Z241" i="1"/>
  <c r="Y241" i="1"/>
  <c r="X241" i="1"/>
  <c r="W241" i="1"/>
  <c r="V241" i="1"/>
  <c r="U241" i="1"/>
  <c r="AA241" i="1" s="1"/>
  <c r="Z240" i="1"/>
  <c r="Y240" i="1"/>
  <c r="X240" i="1"/>
  <c r="W240" i="1"/>
  <c r="V240" i="1"/>
  <c r="U240" i="1"/>
  <c r="AA240" i="1" s="1"/>
  <c r="Z239" i="1"/>
  <c r="Y239" i="1"/>
  <c r="X239" i="1"/>
  <c r="W239" i="1"/>
  <c r="V239" i="1"/>
  <c r="U239" i="1"/>
  <c r="AA239" i="1" s="1"/>
  <c r="Z238" i="1"/>
  <c r="Y238" i="1"/>
  <c r="X238" i="1"/>
  <c r="W238" i="1"/>
  <c r="V238" i="1"/>
  <c r="U238" i="1"/>
  <c r="AA238" i="1" s="1"/>
  <c r="Z237" i="1"/>
  <c r="Y237" i="1"/>
  <c r="X237" i="1"/>
  <c r="W237" i="1"/>
  <c r="V237" i="1"/>
  <c r="U237" i="1"/>
  <c r="AA237" i="1" s="1"/>
  <c r="Z236" i="1"/>
  <c r="Y236" i="1"/>
  <c r="X236" i="1"/>
  <c r="W236" i="1"/>
  <c r="V236" i="1"/>
  <c r="U236" i="1"/>
  <c r="AA236" i="1" s="1"/>
  <c r="Z235" i="1"/>
  <c r="Y235" i="1"/>
  <c r="X235" i="1"/>
  <c r="W235" i="1"/>
  <c r="V235" i="1"/>
  <c r="U235" i="1"/>
  <c r="AA235" i="1" s="1"/>
  <c r="Z234" i="1"/>
  <c r="Y234" i="1"/>
  <c r="X234" i="1"/>
  <c r="W234" i="1"/>
  <c r="V234" i="1"/>
  <c r="U234" i="1"/>
  <c r="AA234" i="1" s="1"/>
  <c r="Z233" i="1"/>
  <c r="Y233" i="1"/>
  <c r="X233" i="1"/>
  <c r="W233" i="1"/>
  <c r="V233" i="1"/>
  <c r="U233" i="1"/>
  <c r="AA233" i="1" s="1"/>
  <c r="Z232" i="1"/>
  <c r="Y232" i="1"/>
  <c r="X232" i="1"/>
  <c r="W232" i="1"/>
  <c r="V232" i="1"/>
  <c r="U232" i="1"/>
  <c r="AA232" i="1" s="1"/>
  <c r="Z231" i="1"/>
  <c r="Y231" i="1"/>
  <c r="X231" i="1"/>
  <c r="W231" i="1"/>
  <c r="V231" i="1"/>
  <c r="U231" i="1"/>
  <c r="AA231" i="1" s="1"/>
  <c r="Z230" i="1"/>
  <c r="Y230" i="1"/>
  <c r="X230" i="1"/>
  <c r="W230" i="1"/>
  <c r="V230" i="1"/>
  <c r="U230" i="1"/>
  <c r="AA230" i="1" s="1"/>
  <c r="Z229" i="1"/>
  <c r="Y229" i="1"/>
  <c r="X229" i="1"/>
  <c r="W229" i="1"/>
  <c r="V229" i="1"/>
  <c r="U229" i="1"/>
  <c r="AA229" i="1" s="1"/>
  <c r="Z228" i="1"/>
  <c r="Y228" i="1"/>
  <c r="X228" i="1"/>
  <c r="W228" i="1"/>
  <c r="V228" i="1"/>
  <c r="U228" i="1"/>
  <c r="AA228" i="1" s="1"/>
  <c r="Z227" i="1"/>
  <c r="Y227" i="1"/>
  <c r="X227" i="1"/>
  <c r="W227" i="1"/>
  <c r="V227" i="1"/>
  <c r="U227" i="1"/>
  <c r="AA227" i="1" s="1"/>
  <c r="Z226" i="1"/>
  <c r="Y226" i="1"/>
  <c r="X226" i="1"/>
  <c r="W226" i="1"/>
  <c r="V226" i="1"/>
  <c r="U226" i="1"/>
  <c r="AA226" i="1" s="1"/>
  <c r="Z225" i="1"/>
  <c r="Y225" i="1"/>
  <c r="X225" i="1"/>
  <c r="W225" i="1"/>
  <c r="V225" i="1"/>
  <c r="U225" i="1"/>
  <c r="AA225" i="1" s="1"/>
  <c r="Z224" i="1"/>
  <c r="Y224" i="1"/>
  <c r="X224" i="1"/>
  <c r="W224" i="1"/>
  <c r="V224" i="1"/>
  <c r="U224" i="1"/>
  <c r="AA224" i="1" s="1"/>
  <c r="Z223" i="1"/>
  <c r="Y223" i="1"/>
  <c r="X223" i="1"/>
  <c r="W223" i="1"/>
  <c r="V223" i="1"/>
  <c r="U223" i="1"/>
  <c r="AA223" i="1" s="1"/>
  <c r="Z222" i="1"/>
  <c r="Y222" i="1"/>
  <c r="X222" i="1"/>
  <c r="W222" i="1"/>
  <c r="V222" i="1"/>
  <c r="U222" i="1"/>
  <c r="AA222" i="1" s="1"/>
  <c r="Z221" i="1"/>
  <c r="Y221" i="1"/>
  <c r="X221" i="1"/>
  <c r="W221" i="1"/>
  <c r="V221" i="1"/>
  <c r="U221" i="1"/>
  <c r="AA221" i="1" s="1"/>
  <c r="Z220" i="1"/>
  <c r="Y220" i="1"/>
  <c r="X220" i="1"/>
  <c r="W220" i="1"/>
  <c r="V220" i="1"/>
  <c r="U220" i="1"/>
  <c r="AA220" i="1" s="1"/>
  <c r="Z219" i="1"/>
  <c r="Y219" i="1"/>
  <c r="X219" i="1"/>
  <c r="W219" i="1"/>
  <c r="V219" i="1"/>
  <c r="U219" i="1"/>
  <c r="AA219" i="1" s="1"/>
  <c r="Z218" i="1"/>
  <c r="Y218" i="1"/>
  <c r="X218" i="1"/>
  <c r="W218" i="1"/>
  <c r="V218" i="1"/>
  <c r="U218" i="1"/>
  <c r="AA218" i="1" s="1"/>
  <c r="Z217" i="1"/>
  <c r="Y217" i="1"/>
  <c r="X217" i="1"/>
  <c r="W217" i="1"/>
  <c r="V217" i="1"/>
  <c r="U217" i="1"/>
  <c r="AA217" i="1" s="1"/>
  <c r="Z216" i="1"/>
  <c r="Y216" i="1"/>
  <c r="X216" i="1"/>
  <c r="W216" i="1"/>
  <c r="V216" i="1"/>
  <c r="U216" i="1"/>
  <c r="AA216" i="1" s="1"/>
  <c r="Z215" i="1"/>
  <c r="Y215" i="1"/>
  <c r="X215" i="1"/>
  <c r="W215" i="1"/>
  <c r="V215" i="1"/>
  <c r="U215" i="1"/>
  <c r="AA215" i="1" s="1"/>
  <c r="Z214" i="1"/>
  <c r="Y214" i="1"/>
  <c r="X214" i="1"/>
  <c r="W214" i="1"/>
  <c r="V214" i="1"/>
  <c r="U214" i="1"/>
  <c r="AA214" i="1" s="1"/>
  <c r="Z213" i="1"/>
  <c r="Y213" i="1"/>
  <c r="X213" i="1"/>
  <c r="W213" i="1"/>
  <c r="V213" i="1"/>
  <c r="U213" i="1"/>
  <c r="AA213" i="1" s="1"/>
  <c r="Z212" i="1"/>
  <c r="Y212" i="1"/>
  <c r="X212" i="1"/>
  <c r="W212" i="1"/>
  <c r="V212" i="1"/>
  <c r="U212" i="1"/>
  <c r="AA212" i="1" s="1"/>
  <c r="Z211" i="1"/>
  <c r="Y211" i="1"/>
  <c r="X211" i="1"/>
  <c r="W211" i="1"/>
  <c r="V211" i="1"/>
  <c r="U211" i="1"/>
  <c r="AA211" i="1" s="1"/>
  <c r="Z210" i="1"/>
  <c r="Y210" i="1"/>
  <c r="X210" i="1"/>
  <c r="W210" i="1"/>
  <c r="V210" i="1"/>
  <c r="U210" i="1"/>
  <c r="AA210" i="1" s="1"/>
  <c r="Z209" i="1"/>
  <c r="Y209" i="1"/>
  <c r="X209" i="1"/>
  <c r="W209" i="1"/>
  <c r="V209" i="1"/>
  <c r="U209" i="1"/>
  <c r="AA209" i="1" s="1"/>
  <c r="Z208" i="1"/>
  <c r="Y208" i="1"/>
  <c r="X208" i="1"/>
  <c r="W208" i="1"/>
  <c r="V208" i="1"/>
  <c r="U208" i="1"/>
  <c r="AA208" i="1" s="1"/>
  <c r="Z207" i="1"/>
  <c r="Y207" i="1"/>
  <c r="X207" i="1"/>
  <c r="W207" i="1"/>
  <c r="V207" i="1"/>
  <c r="U207" i="1"/>
  <c r="AA207" i="1" s="1"/>
  <c r="Z206" i="1"/>
  <c r="Y206" i="1"/>
  <c r="X206" i="1"/>
  <c r="W206" i="1"/>
  <c r="V206" i="1"/>
  <c r="U206" i="1"/>
  <c r="AA206" i="1" s="1"/>
  <c r="Z205" i="1"/>
  <c r="Y205" i="1"/>
  <c r="X205" i="1"/>
  <c r="W205" i="1"/>
  <c r="V205" i="1"/>
  <c r="U205" i="1"/>
  <c r="AA205" i="1" s="1"/>
  <c r="Z204" i="1"/>
  <c r="Y204" i="1"/>
  <c r="X204" i="1"/>
  <c r="W204" i="1"/>
  <c r="V204" i="1"/>
  <c r="U204" i="1"/>
  <c r="AA204" i="1" s="1"/>
  <c r="Z203" i="1"/>
  <c r="Y203" i="1"/>
  <c r="X203" i="1"/>
  <c r="W203" i="1"/>
  <c r="V203" i="1"/>
  <c r="U203" i="1"/>
  <c r="AA203" i="1" s="1"/>
  <c r="Z202" i="1"/>
  <c r="Y202" i="1"/>
  <c r="X202" i="1"/>
  <c r="W202" i="1"/>
  <c r="V202" i="1"/>
  <c r="U202" i="1"/>
  <c r="AA202" i="1" s="1"/>
  <c r="Z201" i="1"/>
  <c r="Y201" i="1"/>
  <c r="X201" i="1"/>
  <c r="W201" i="1"/>
  <c r="V201" i="1"/>
  <c r="U201" i="1"/>
  <c r="AA201" i="1" s="1"/>
  <c r="Z200" i="1"/>
  <c r="Y200" i="1"/>
  <c r="X200" i="1"/>
  <c r="W200" i="1"/>
  <c r="V200" i="1"/>
  <c r="U200" i="1"/>
  <c r="AA200" i="1" s="1"/>
  <c r="Z199" i="1"/>
  <c r="Y199" i="1"/>
  <c r="X199" i="1"/>
  <c r="W199" i="1"/>
  <c r="V199" i="1"/>
  <c r="U199" i="1"/>
  <c r="AA199" i="1" s="1"/>
  <c r="Z198" i="1"/>
  <c r="Y198" i="1"/>
  <c r="X198" i="1"/>
  <c r="W198" i="1"/>
  <c r="V198" i="1"/>
  <c r="U198" i="1"/>
  <c r="AA198" i="1" s="1"/>
  <c r="Z197" i="1"/>
  <c r="Y197" i="1"/>
  <c r="X197" i="1"/>
  <c r="W197" i="1"/>
  <c r="V197" i="1"/>
  <c r="U197" i="1"/>
  <c r="AA197" i="1" s="1"/>
  <c r="Z196" i="1"/>
  <c r="Y196" i="1"/>
  <c r="X196" i="1"/>
  <c r="W196" i="1"/>
  <c r="V196" i="1"/>
  <c r="U196" i="1"/>
  <c r="AA196" i="1" s="1"/>
  <c r="Z195" i="1"/>
  <c r="Y195" i="1"/>
  <c r="X195" i="1"/>
  <c r="W195" i="1"/>
  <c r="V195" i="1"/>
  <c r="U195" i="1"/>
  <c r="AA195" i="1" s="1"/>
  <c r="Z194" i="1"/>
  <c r="Y194" i="1"/>
  <c r="X194" i="1"/>
  <c r="W194" i="1"/>
  <c r="V194" i="1"/>
  <c r="U194" i="1"/>
  <c r="AA194" i="1" s="1"/>
  <c r="Z193" i="1"/>
  <c r="Y193" i="1"/>
  <c r="X193" i="1"/>
  <c r="W193" i="1"/>
  <c r="V193" i="1"/>
  <c r="U193" i="1"/>
  <c r="AA193" i="1" s="1"/>
  <c r="Z192" i="1"/>
  <c r="Y192" i="1"/>
  <c r="X192" i="1"/>
  <c r="W192" i="1"/>
  <c r="V192" i="1"/>
  <c r="U192" i="1"/>
  <c r="AA192" i="1" s="1"/>
  <c r="Z191" i="1"/>
  <c r="Y191" i="1"/>
  <c r="X191" i="1"/>
  <c r="W191" i="1"/>
  <c r="V191" i="1"/>
  <c r="U191" i="1"/>
  <c r="AA191" i="1" s="1"/>
  <c r="Z190" i="1"/>
  <c r="Y190" i="1"/>
  <c r="X190" i="1"/>
  <c r="W190" i="1"/>
  <c r="V190" i="1"/>
  <c r="U190" i="1"/>
  <c r="AA190" i="1" s="1"/>
  <c r="Z189" i="1"/>
  <c r="Y189" i="1"/>
  <c r="X189" i="1"/>
  <c r="W189" i="1"/>
  <c r="V189" i="1"/>
  <c r="U189" i="1"/>
  <c r="AA189" i="1" s="1"/>
  <c r="Z188" i="1"/>
  <c r="Y188" i="1"/>
  <c r="X188" i="1"/>
  <c r="W188" i="1"/>
  <c r="V188" i="1"/>
  <c r="U188" i="1"/>
  <c r="AA188" i="1" s="1"/>
  <c r="Z187" i="1"/>
  <c r="Y187" i="1"/>
  <c r="X187" i="1"/>
  <c r="W187" i="1"/>
  <c r="V187" i="1"/>
  <c r="U187" i="1"/>
  <c r="AA187" i="1" s="1"/>
  <c r="Z186" i="1"/>
  <c r="Y186" i="1"/>
  <c r="X186" i="1"/>
  <c r="W186" i="1"/>
  <c r="V186" i="1"/>
  <c r="U186" i="1"/>
  <c r="AA186" i="1" s="1"/>
  <c r="Z185" i="1"/>
  <c r="Y185" i="1"/>
  <c r="X185" i="1"/>
  <c r="W185" i="1"/>
  <c r="V185" i="1"/>
  <c r="U185" i="1"/>
  <c r="AA185" i="1" s="1"/>
  <c r="Z184" i="1"/>
  <c r="Y184" i="1"/>
  <c r="X184" i="1"/>
  <c r="W184" i="1"/>
  <c r="V184" i="1"/>
  <c r="U184" i="1"/>
  <c r="AA184" i="1" s="1"/>
  <c r="Z183" i="1"/>
  <c r="Y183" i="1"/>
  <c r="X183" i="1"/>
  <c r="W183" i="1"/>
  <c r="V183" i="1"/>
  <c r="U183" i="1"/>
  <c r="AA183" i="1" s="1"/>
  <c r="Z182" i="1"/>
  <c r="Y182" i="1"/>
  <c r="X182" i="1"/>
  <c r="W182" i="1"/>
  <c r="V182" i="1"/>
  <c r="U182" i="1"/>
  <c r="AA182" i="1" s="1"/>
  <c r="Z181" i="1"/>
  <c r="Y181" i="1"/>
  <c r="X181" i="1"/>
  <c r="W181" i="1"/>
  <c r="V181" i="1"/>
  <c r="U181" i="1"/>
  <c r="AA181" i="1" s="1"/>
  <c r="Z180" i="1"/>
  <c r="Y180" i="1"/>
  <c r="X180" i="1"/>
  <c r="W180" i="1"/>
  <c r="V180" i="1"/>
  <c r="U180" i="1"/>
  <c r="AA180" i="1" s="1"/>
  <c r="Z179" i="1"/>
  <c r="Y179" i="1"/>
  <c r="X179" i="1"/>
  <c r="W179" i="1"/>
  <c r="V179" i="1"/>
  <c r="U179" i="1"/>
  <c r="AA179" i="1" s="1"/>
  <c r="Z178" i="1"/>
  <c r="Y178" i="1"/>
  <c r="X178" i="1"/>
  <c r="W178" i="1"/>
  <c r="V178" i="1"/>
  <c r="U178" i="1"/>
  <c r="AA178" i="1" s="1"/>
  <c r="Z177" i="1"/>
  <c r="Y177" i="1"/>
  <c r="X177" i="1"/>
  <c r="W177" i="1"/>
  <c r="V177" i="1"/>
  <c r="U177" i="1"/>
  <c r="AA177" i="1" s="1"/>
  <c r="Z176" i="1"/>
  <c r="Y176" i="1"/>
  <c r="X176" i="1"/>
  <c r="W176" i="1"/>
  <c r="V176" i="1"/>
  <c r="U176" i="1"/>
  <c r="AA176" i="1" s="1"/>
  <c r="Z175" i="1"/>
  <c r="Y175" i="1"/>
  <c r="X175" i="1"/>
  <c r="W175" i="1"/>
  <c r="V175" i="1"/>
  <c r="U175" i="1"/>
  <c r="AA175" i="1" s="1"/>
  <c r="Z174" i="1"/>
  <c r="Y174" i="1"/>
  <c r="X174" i="1"/>
  <c r="W174" i="1"/>
  <c r="V174" i="1"/>
  <c r="U174" i="1"/>
  <c r="AA174" i="1" s="1"/>
  <c r="Z173" i="1"/>
  <c r="Y173" i="1"/>
  <c r="X173" i="1"/>
  <c r="W173" i="1"/>
  <c r="V173" i="1"/>
  <c r="U173" i="1"/>
  <c r="AA173" i="1" s="1"/>
  <c r="Z172" i="1"/>
  <c r="Y172" i="1"/>
  <c r="X172" i="1"/>
  <c r="W172" i="1"/>
  <c r="V172" i="1"/>
  <c r="U172" i="1"/>
  <c r="AA172" i="1" s="1"/>
  <c r="Z171" i="1"/>
  <c r="Y171" i="1"/>
  <c r="X171" i="1"/>
  <c r="W171" i="1"/>
  <c r="V171" i="1"/>
  <c r="U171" i="1"/>
  <c r="AA171" i="1" s="1"/>
  <c r="Z170" i="1"/>
  <c r="Y170" i="1"/>
  <c r="X170" i="1"/>
  <c r="W170" i="1"/>
  <c r="V170" i="1"/>
  <c r="U170" i="1"/>
  <c r="AA170" i="1" s="1"/>
  <c r="Z169" i="1"/>
  <c r="Y169" i="1"/>
  <c r="X169" i="1"/>
  <c r="W169" i="1"/>
  <c r="V169" i="1"/>
  <c r="U169" i="1"/>
  <c r="AA169" i="1" s="1"/>
  <c r="Z168" i="1"/>
  <c r="Y168" i="1"/>
  <c r="X168" i="1"/>
  <c r="W168" i="1"/>
  <c r="V168" i="1"/>
  <c r="U168" i="1"/>
  <c r="AA168" i="1" s="1"/>
  <c r="Z167" i="1"/>
  <c r="Y167" i="1"/>
  <c r="X167" i="1"/>
  <c r="W167" i="1"/>
  <c r="V167" i="1"/>
  <c r="U167" i="1"/>
  <c r="AA167" i="1" s="1"/>
  <c r="Z166" i="1"/>
  <c r="Y166" i="1"/>
  <c r="X166" i="1"/>
  <c r="W166" i="1"/>
  <c r="V166" i="1"/>
  <c r="U166" i="1"/>
  <c r="AA166" i="1" s="1"/>
  <c r="Z165" i="1"/>
  <c r="Y165" i="1"/>
  <c r="X165" i="1"/>
  <c r="W165" i="1"/>
  <c r="V165" i="1"/>
  <c r="U165" i="1"/>
  <c r="AA165" i="1" s="1"/>
  <c r="Z164" i="1"/>
  <c r="Y164" i="1"/>
  <c r="X164" i="1"/>
  <c r="W164" i="1"/>
  <c r="V164" i="1"/>
  <c r="U164" i="1"/>
  <c r="AA164" i="1" s="1"/>
  <c r="Z163" i="1"/>
  <c r="Y163" i="1"/>
  <c r="X163" i="1"/>
  <c r="W163" i="1"/>
  <c r="V163" i="1"/>
  <c r="U163" i="1"/>
  <c r="AA163" i="1" s="1"/>
  <c r="Z162" i="1"/>
  <c r="Y162" i="1"/>
  <c r="X162" i="1"/>
  <c r="W162" i="1"/>
  <c r="V162" i="1"/>
  <c r="U162" i="1"/>
  <c r="AA162" i="1" s="1"/>
  <c r="Z161" i="1"/>
  <c r="Y161" i="1"/>
  <c r="X161" i="1"/>
  <c r="W161" i="1"/>
  <c r="V161" i="1"/>
  <c r="U161" i="1"/>
  <c r="AA161" i="1" s="1"/>
  <c r="Z160" i="1"/>
  <c r="Y160" i="1"/>
  <c r="X160" i="1"/>
  <c r="W160" i="1"/>
  <c r="V160" i="1"/>
  <c r="U160" i="1"/>
  <c r="AA160" i="1" s="1"/>
  <c r="Z159" i="1"/>
  <c r="Y159" i="1"/>
  <c r="X159" i="1"/>
  <c r="W159" i="1"/>
  <c r="V159" i="1"/>
  <c r="U159" i="1"/>
  <c r="AA159" i="1" s="1"/>
  <c r="Z158" i="1"/>
  <c r="Y158" i="1"/>
  <c r="X158" i="1"/>
  <c r="W158" i="1"/>
  <c r="V158" i="1"/>
  <c r="U158" i="1"/>
  <c r="AA158" i="1" s="1"/>
  <c r="Z157" i="1"/>
  <c r="Y157" i="1"/>
  <c r="X157" i="1"/>
  <c r="W157" i="1"/>
  <c r="V157" i="1"/>
  <c r="U157" i="1"/>
  <c r="AA157" i="1" s="1"/>
  <c r="Z156" i="1"/>
  <c r="Y156" i="1"/>
  <c r="X156" i="1"/>
  <c r="W156" i="1"/>
  <c r="V156" i="1"/>
  <c r="U156" i="1"/>
  <c r="AA156" i="1" s="1"/>
  <c r="Z155" i="1"/>
  <c r="Y155" i="1"/>
  <c r="X155" i="1"/>
  <c r="W155" i="1"/>
  <c r="V155" i="1"/>
  <c r="U155" i="1"/>
  <c r="AA155" i="1" s="1"/>
  <c r="Z154" i="1"/>
  <c r="Y154" i="1"/>
  <c r="X154" i="1"/>
  <c r="W154" i="1"/>
  <c r="V154" i="1"/>
  <c r="U154" i="1"/>
  <c r="AA154" i="1" s="1"/>
  <c r="Z153" i="1"/>
  <c r="Y153" i="1"/>
  <c r="X153" i="1"/>
  <c r="W153" i="1"/>
  <c r="V153" i="1"/>
  <c r="U153" i="1"/>
  <c r="AA153" i="1" s="1"/>
  <c r="Z152" i="1"/>
  <c r="Y152" i="1"/>
  <c r="X152" i="1"/>
  <c r="W152" i="1"/>
  <c r="V152" i="1"/>
  <c r="U152" i="1"/>
  <c r="AA152" i="1" s="1"/>
  <c r="Z151" i="1"/>
  <c r="Y151" i="1"/>
  <c r="X151" i="1"/>
  <c r="W151" i="1"/>
  <c r="V151" i="1"/>
  <c r="U151" i="1"/>
  <c r="AA151" i="1" s="1"/>
  <c r="Z150" i="1"/>
  <c r="Y150" i="1"/>
  <c r="X150" i="1"/>
  <c r="W150" i="1"/>
  <c r="V150" i="1"/>
  <c r="U150" i="1"/>
  <c r="AA150" i="1" s="1"/>
  <c r="Z149" i="1"/>
  <c r="Y149" i="1"/>
  <c r="X149" i="1"/>
  <c r="W149" i="1"/>
  <c r="V149" i="1"/>
  <c r="U149" i="1"/>
  <c r="AA149" i="1" s="1"/>
  <c r="Z148" i="1"/>
  <c r="Y148" i="1"/>
  <c r="X148" i="1"/>
  <c r="W148" i="1"/>
  <c r="V148" i="1"/>
  <c r="U148" i="1"/>
  <c r="AA148" i="1" s="1"/>
  <c r="Z147" i="1"/>
  <c r="Y147" i="1"/>
  <c r="X147" i="1"/>
  <c r="W147" i="1"/>
  <c r="V147" i="1"/>
  <c r="U147" i="1"/>
  <c r="AA147" i="1" s="1"/>
  <c r="Z146" i="1"/>
  <c r="Y146" i="1"/>
  <c r="X146" i="1"/>
  <c r="W146" i="1"/>
  <c r="V146" i="1"/>
  <c r="U146" i="1"/>
  <c r="AA146" i="1" s="1"/>
  <c r="Z145" i="1"/>
  <c r="Y145" i="1"/>
  <c r="X145" i="1"/>
  <c r="W145" i="1"/>
  <c r="V145" i="1"/>
  <c r="U145" i="1"/>
  <c r="AA145" i="1" s="1"/>
  <c r="Z144" i="1"/>
  <c r="Y144" i="1"/>
  <c r="X144" i="1"/>
  <c r="W144" i="1"/>
  <c r="V144" i="1"/>
  <c r="U144" i="1"/>
  <c r="AA144" i="1" s="1"/>
  <c r="Z143" i="1"/>
  <c r="Y143" i="1"/>
  <c r="X143" i="1"/>
  <c r="W143" i="1"/>
  <c r="V143" i="1"/>
  <c r="U143" i="1"/>
  <c r="AA143" i="1" s="1"/>
  <c r="Z142" i="1"/>
  <c r="Y142" i="1"/>
  <c r="X142" i="1"/>
  <c r="W142" i="1"/>
  <c r="V142" i="1"/>
  <c r="U142" i="1"/>
  <c r="AA142" i="1" s="1"/>
  <c r="Z141" i="1"/>
  <c r="Y141" i="1"/>
  <c r="X141" i="1"/>
  <c r="W141" i="1"/>
  <c r="V141" i="1"/>
  <c r="U141" i="1"/>
  <c r="AA141" i="1" s="1"/>
  <c r="Z140" i="1"/>
  <c r="Y140" i="1"/>
  <c r="X140" i="1"/>
  <c r="W140" i="1"/>
  <c r="V140" i="1"/>
  <c r="U140" i="1"/>
  <c r="AA140" i="1" s="1"/>
  <c r="Z139" i="1"/>
  <c r="Y139" i="1"/>
  <c r="X139" i="1"/>
  <c r="W139" i="1"/>
  <c r="V139" i="1"/>
  <c r="U139" i="1"/>
  <c r="AA139" i="1" s="1"/>
  <c r="Z138" i="1"/>
  <c r="Y138" i="1"/>
  <c r="X138" i="1"/>
  <c r="W138" i="1"/>
  <c r="V138" i="1"/>
  <c r="U138" i="1"/>
  <c r="AA138" i="1" s="1"/>
  <c r="Z137" i="1"/>
  <c r="Y137" i="1"/>
  <c r="X137" i="1"/>
  <c r="W137" i="1"/>
  <c r="V137" i="1"/>
  <c r="U137" i="1"/>
  <c r="AA137" i="1" s="1"/>
  <c r="Z136" i="1"/>
  <c r="Y136" i="1"/>
  <c r="X136" i="1"/>
  <c r="W136" i="1"/>
  <c r="V136" i="1"/>
  <c r="U136" i="1"/>
  <c r="AA136" i="1" s="1"/>
  <c r="Z135" i="1"/>
  <c r="Y135" i="1"/>
  <c r="X135" i="1"/>
  <c r="W135" i="1"/>
  <c r="V135" i="1"/>
  <c r="U135" i="1"/>
  <c r="AA135" i="1" s="1"/>
  <c r="Z134" i="1"/>
  <c r="Y134" i="1"/>
  <c r="X134" i="1"/>
  <c r="W134" i="1"/>
  <c r="V134" i="1"/>
  <c r="U134" i="1"/>
  <c r="AA134" i="1" s="1"/>
  <c r="Z133" i="1"/>
  <c r="Y133" i="1"/>
  <c r="X133" i="1"/>
  <c r="W133" i="1"/>
  <c r="V133" i="1"/>
  <c r="U133" i="1"/>
  <c r="AA133" i="1" s="1"/>
  <c r="Z132" i="1"/>
  <c r="Y132" i="1"/>
  <c r="X132" i="1"/>
  <c r="W132" i="1"/>
  <c r="V132" i="1"/>
  <c r="U132" i="1"/>
  <c r="AA132" i="1" s="1"/>
  <c r="Z131" i="1"/>
  <c r="Y131" i="1"/>
  <c r="X131" i="1"/>
  <c r="W131" i="1"/>
  <c r="V131" i="1"/>
  <c r="U131" i="1"/>
  <c r="AA131" i="1" s="1"/>
  <c r="Z130" i="1"/>
  <c r="Y130" i="1"/>
  <c r="X130" i="1"/>
  <c r="W130" i="1"/>
  <c r="V130" i="1"/>
  <c r="U130" i="1"/>
  <c r="AA130" i="1" s="1"/>
  <c r="Z129" i="1"/>
  <c r="Y129" i="1"/>
  <c r="X129" i="1"/>
  <c r="W129" i="1"/>
  <c r="V129" i="1"/>
  <c r="U129" i="1"/>
  <c r="AA129" i="1" s="1"/>
  <c r="Z128" i="1"/>
  <c r="Y128" i="1"/>
  <c r="X128" i="1"/>
  <c r="W128" i="1"/>
  <c r="V128" i="1"/>
  <c r="U128" i="1"/>
  <c r="AA128" i="1" s="1"/>
  <c r="Z127" i="1"/>
  <c r="Y127" i="1"/>
  <c r="X127" i="1"/>
  <c r="W127" i="1"/>
  <c r="V127" i="1"/>
  <c r="U127" i="1"/>
  <c r="AA127" i="1" s="1"/>
  <c r="Z126" i="1"/>
  <c r="Y126" i="1"/>
  <c r="X126" i="1"/>
  <c r="W126" i="1"/>
  <c r="V126" i="1"/>
  <c r="U126" i="1"/>
  <c r="AA126" i="1" s="1"/>
  <c r="Z125" i="1"/>
  <c r="Y125" i="1"/>
  <c r="X125" i="1"/>
  <c r="W125" i="1"/>
  <c r="V125" i="1"/>
  <c r="U125" i="1"/>
  <c r="AA125" i="1" s="1"/>
  <c r="Z124" i="1"/>
  <c r="Y124" i="1"/>
  <c r="X124" i="1"/>
  <c r="W124" i="1"/>
  <c r="V124" i="1"/>
  <c r="U124" i="1"/>
  <c r="AA124" i="1" s="1"/>
  <c r="Z123" i="1"/>
  <c r="Y123" i="1"/>
  <c r="X123" i="1"/>
  <c r="W123" i="1"/>
  <c r="V123" i="1"/>
  <c r="U123" i="1"/>
  <c r="AA123" i="1" s="1"/>
  <c r="Z122" i="1"/>
  <c r="Y122" i="1"/>
  <c r="X122" i="1"/>
  <c r="W122" i="1"/>
  <c r="V122" i="1"/>
  <c r="U122" i="1"/>
  <c r="AA122" i="1" s="1"/>
  <c r="Z121" i="1"/>
  <c r="Y121" i="1"/>
  <c r="X121" i="1"/>
  <c r="W121" i="1"/>
  <c r="V121" i="1"/>
  <c r="U121" i="1"/>
  <c r="AA121" i="1" s="1"/>
  <c r="Z120" i="1"/>
  <c r="Y120" i="1"/>
  <c r="X120" i="1"/>
  <c r="W120" i="1"/>
  <c r="V120" i="1"/>
  <c r="U120" i="1"/>
  <c r="AA120" i="1" s="1"/>
  <c r="Z119" i="1"/>
  <c r="Y119" i="1"/>
  <c r="X119" i="1"/>
  <c r="W119" i="1"/>
  <c r="V119" i="1"/>
  <c r="U119" i="1"/>
  <c r="AA119" i="1" s="1"/>
  <c r="Z118" i="1"/>
  <c r="Y118" i="1"/>
  <c r="X118" i="1"/>
  <c r="W118" i="1"/>
  <c r="V118" i="1"/>
  <c r="U118" i="1"/>
  <c r="AA118" i="1" s="1"/>
  <c r="Z117" i="1"/>
  <c r="Y117" i="1"/>
  <c r="X117" i="1"/>
  <c r="W117" i="1"/>
  <c r="V117" i="1"/>
  <c r="U117" i="1"/>
  <c r="AA117" i="1" s="1"/>
  <c r="Z116" i="1"/>
  <c r="Y116" i="1"/>
  <c r="X116" i="1"/>
  <c r="W116" i="1"/>
  <c r="V116" i="1"/>
  <c r="U116" i="1"/>
  <c r="AA116" i="1" s="1"/>
  <c r="Z115" i="1"/>
  <c r="Y115" i="1"/>
  <c r="X115" i="1"/>
  <c r="W115" i="1"/>
  <c r="V115" i="1"/>
  <c r="U115" i="1"/>
  <c r="AA115" i="1" s="1"/>
  <c r="Z114" i="1"/>
  <c r="Y114" i="1"/>
  <c r="X114" i="1"/>
  <c r="W114" i="1"/>
  <c r="V114" i="1"/>
  <c r="U114" i="1"/>
  <c r="AA114" i="1" s="1"/>
  <c r="Z113" i="1"/>
  <c r="Y113" i="1"/>
  <c r="X113" i="1"/>
  <c r="W113" i="1"/>
  <c r="V113" i="1"/>
  <c r="U113" i="1"/>
  <c r="AA113" i="1" s="1"/>
  <c r="Z112" i="1"/>
  <c r="Y112" i="1"/>
  <c r="X112" i="1"/>
  <c r="W112" i="1"/>
  <c r="V112" i="1"/>
  <c r="U112" i="1"/>
  <c r="AA112" i="1" s="1"/>
  <c r="Z111" i="1"/>
  <c r="Y111" i="1"/>
  <c r="X111" i="1"/>
  <c r="W111" i="1"/>
  <c r="V111" i="1"/>
  <c r="U111" i="1"/>
  <c r="AA111" i="1" s="1"/>
  <c r="Z110" i="1"/>
  <c r="Y110" i="1"/>
  <c r="X110" i="1"/>
  <c r="W110" i="1"/>
  <c r="V110" i="1"/>
  <c r="U110" i="1"/>
  <c r="AA110" i="1" s="1"/>
  <c r="Z109" i="1"/>
  <c r="Y109" i="1"/>
  <c r="X109" i="1"/>
  <c r="W109" i="1"/>
  <c r="V109" i="1"/>
  <c r="U109" i="1"/>
  <c r="AA109" i="1" s="1"/>
  <c r="Z108" i="1"/>
  <c r="Y108" i="1"/>
  <c r="X108" i="1"/>
  <c r="W108" i="1"/>
  <c r="V108" i="1"/>
  <c r="U108" i="1"/>
  <c r="AA108" i="1" s="1"/>
  <c r="Z107" i="1"/>
  <c r="Y107" i="1"/>
  <c r="X107" i="1"/>
  <c r="W107" i="1"/>
  <c r="V107" i="1"/>
  <c r="U107" i="1"/>
  <c r="AA107" i="1" s="1"/>
  <c r="Z106" i="1"/>
  <c r="Y106" i="1"/>
  <c r="X106" i="1"/>
  <c r="W106" i="1"/>
  <c r="V106" i="1"/>
  <c r="U106" i="1"/>
  <c r="AA106" i="1" s="1"/>
  <c r="Z105" i="1"/>
  <c r="Y105" i="1"/>
  <c r="X105" i="1"/>
  <c r="W105" i="1"/>
  <c r="V105" i="1"/>
  <c r="U105" i="1"/>
  <c r="AA105" i="1" s="1"/>
  <c r="Z104" i="1"/>
  <c r="Y104" i="1"/>
  <c r="X104" i="1"/>
  <c r="W104" i="1"/>
  <c r="V104" i="1"/>
  <c r="U104" i="1"/>
  <c r="AA104" i="1" s="1"/>
  <c r="Z103" i="1"/>
  <c r="Y103" i="1"/>
  <c r="X103" i="1"/>
  <c r="W103" i="1"/>
  <c r="V103" i="1"/>
  <c r="U103" i="1"/>
  <c r="AA103" i="1" s="1"/>
  <c r="Z102" i="1"/>
  <c r="Y102" i="1"/>
  <c r="X102" i="1"/>
  <c r="W102" i="1"/>
  <c r="V102" i="1"/>
  <c r="U102" i="1"/>
  <c r="AA102" i="1" s="1"/>
  <c r="Z101" i="1"/>
  <c r="Y101" i="1"/>
  <c r="X101" i="1"/>
  <c r="W101" i="1"/>
  <c r="V101" i="1"/>
  <c r="U101" i="1"/>
  <c r="AA101" i="1" s="1"/>
  <c r="Z100" i="1"/>
  <c r="Y100" i="1"/>
  <c r="X100" i="1"/>
  <c r="W100" i="1"/>
  <c r="V100" i="1"/>
  <c r="U100" i="1"/>
  <c r="AA100" i="1" s="1"/>
  <c r="Z99" i="1"/>
  <c r="Y99" i="1"/>
  <c r="X99" i="1"/>
  <c r="W99" i="1"/>
  <c r="V99" i="1"/>
  <c r="U99" i="1"/>
  <c r="AA99" i="1" s="1"/>
  <c r="Z98" i="1"/>
  <c r="Y98" i="1"/>
  <c r="X98" i="1"/>
  <c r="W98" i="1"/>
  <c r="V98" i="1"/>
  <c r="U98" i="1"/>
  <c r="AA98" i="1" s="1"/>
  <c r="Z97" i="1"/>
  <c r="Y97" i="1"/>
  <c r="X97" i="1"/>
  <c r="W97" i="1"/>
  <c r="V97" i="1"/>
  <c r="U97" i="1"/>
  <c r="AA97" i="1" s="1"/>
  <c r="Z96" i="1"/>
  <c r="Y96" i="1"/>
  <c r="X96" i="1"/>
  <c r="W96" i="1"/>
  <c r="V96" i="1"/>
  <c r="U96" i="1"/>
  <c r="AA96" i="1" s="1"/>
  <c r="Z95" i="1"/>
  <c r="Y95" i="1"/>
  <c r="X95" i="1"/>
  <c r="W95" i="1"/>
  <c r="V95" i="1"/>
  <c r="U95" i="1"/>
  <c r="AA95" i="1" s="1"/>
  <c r="Z94" i="1"/>
  <c r="Y94" i="1"/>
  <c r="X94" i="1"/>
  <c r="W94" i="1"/>
  <c r="V94" i="1"/>
  <c r="U94" i="1"/>
  <c r="AA94" i="1" s="1"/>
  <c r="Z93" i="1"/>
  <c r="Y93" i="1"/>
  <c r="X93" i="1"/>
  <c r="W93" i="1"/>
  <c r="V93" i="1"/>
  <c r="U93" i="1"/>
  <c r="AA93" i="1" s="1"/>
  <c r="Z92" i="1"/>
  <c r="Y92" i="1"/>
  <c r="X92" i="1"/>
  <c r="W92" i="1"/>
  <c r="V92" i="1"/>
  <c r="U92" i="1"/>
  <c r="AA92" i="1" s="1"/>
  <c r="Z91" i="1"/>
  <c r="Y91" i="1"/>
  <c r="X91" i="1"/>
  <c r="W91" i="1"/>
  <c r="V91" i="1"/>
  <c r="U91" i="1"/>
  <c r="AA91" i="1" s="1"/>
  <c r="Z90" i="1"/>
  <c r="Y90" i="1"/>
  <c r="X90" i="1"/>
  <c r="W90" i="1"/>
  <c r="V90" i="1"/>
  <c r="U90" i="1"/>
  <c r="AA90" i="1" s="1"/>
  <c r="Z89" i="1"/>
  <c r="Y89" i="1"/>
  <c r="X89" i="1"/>
  <c r="W89" i="1"/>
  <c r="V89" i="1"/>
  <c r="U89" i="1"/>
  <c r="AA89" i="1" s="1"/>
  <c r="Z88" i="1"/>
  <c r="Y88" i="1"/>
  <c r="X88" i="1"/>
  <c r="W88" i="1"/>
  <c r="V88" i="1"/>
  <c r="U88" i="1"/>
  <c r="AA88" i="1" s="1"/>
  <c r="Z87" i="1"/>
  <c r="Y87" i="1"/>
  <c r="X87" i="1"/>
  <c r="W87" i="1"/>
  <c r="V87" i="1"/>
  <c r="U87" i="1"/>
  <c r="AA87" i="1" s="1"/>
  <c r="Z86" i="1"/>
  <c r="Y86" i="1"/>
  <c r="X86" i="1"/>
  <c r="W86" i="1"/>
  <c r="V86" i="1"/>
  <c r="U86" i="1"/>
  <c r="AA86" i="1" s="1"/>
  <c r="Z85" i="1"/>
  <c r="Y85" i="1"/>
  <c r="X85" i="1"/>
  <c r="W85" i="1"/>
  <c r="V85" i="1"/>
  <c r="U85" i="1"/>
  <c r="AA85" i="1" s="1"/>
  <c r="Z84" i="1"/>
  <c r="Y84" i="1"/>
  <c r="X84" i="1"/>
  <c r="W84" i="1"/>
  <c r="V84" i="1"/>
  <c r="U84" i="1"/>
  <c r="AA84" i="1" s="1"/>
  <c r="Z83" i="1"/>
  <c r="Y83" i="1"/>
  <c r="X83" i="1"/>
  <c r="W83" i="1"/>
  <c r="V83" i="1"/>
  <c r="U83" i="1"/>
  <c r="AA83" i="1" s="1"/>
  <c r="Z82" i="1"/>
  <c r="Y82" i="1"/>
  <c r="X82" i="1"/>
  <c r="W82" i="1"/>
  <c r="V82" i="1"/>
  <c r="U82" i="1"/>
  <c r="AA82" i="1" s="1"/>
  <c r="Z81" i="1"/>
  <c r="Y81" i="1"/>
  <c r="X81" i="1"/>
  <c r="W81" i="1"/>
  <c r="V81" i="1"/>
  <c r="U81" i="1"/>
  <c r="AA81" i="1" s="1"/>
  <c r="Z80" i="1"/>
  <c r="Y80" i="1"/>
  <c r="X80" i="1"/>
  <c r="W80" i="1"/>
  <c r="V80" i="1"/>
  <c r="U80" i="1"/>
  <c r="AA80" i="1" s="1"/>
  <c r="Z79" i="1"/>
  <c r="Y79" i="1"/>
  <c r="X79" i="1"/>
  <c r="W79" i="1"/>
  <c r="V79" i="1"/>
  <c r="U79" i="1"/>
  <c r="AA79" i="1" s="1"/>
  <c r="Z78" i="1"/>
  <c r="Y78" i="1"/>
  <c r="X78" i="1"/>
  <c r="W78" i="1"/>
  <c r="V78" i="1"/>
  <c r="U78" i="1"/>
  <c r="AA78" i="1" s="1"/>
  <c r="Z77" i="1"/>
  <c r="Y77" i="1"/>
  <c r="X77" i="1"/>
  <c r="W77" i="1"/>
  <c r="V77" i="1"/>
  <c r="U77" i="1"/>
  <c r="AA77" i="1" s="1"/>
  <c r="Z76" i="1"/>
  <c r="Y76" i="1"/>
  <c r="X76" i="1"/>
  <c r="W76" i="1"/>
  <c r="V76" i="1"/>
  <c r="U76" i="1"/>
  <c r="AA76" i="1" s="1"/>
  <c r="Z75" i="1"/>
  <c r="Y75" i="1"/>
  <c r="X75" i="1"/>
  <c r="W75" i="1"/>
  <c r="V75" i="1"/>
  <c r="U75" i="1"/>
  <c r="AA75" i="1" s="1"/>
  <c r="Z74" i="1"/>
  <c r="Y74" i="1"/>
  <c r="X74" i="1"/>
  <c r="W74" i="1"/>
  <c r="V74" i="1"/>
  <c r="U74" i="1"/>
  <c r="AA74" i="1" s="1"/>
  <c r="Z73" i="1"/>
  <c r="Y73" i="1"/>
  <c r="X73" i="1"/>
  <c r="W73" i="1"/>
  <c r="V73" i="1"/>
  <c r="U73" i="1"/>
  <c r="AA73" i="1" s="1"/>
  <c r="Z72" i="1"/>
  <c r="Y72" i="1"/>
  <c r="X72" i="1"/>
  <c r="W72" i="1"/>
  <c r="V72" i="1"/>
  <c r="U72" i="1"/>
  <c r="AA72" i="1" s="1"/>
  <c r="Z71" i="1"/>
  <c r="Y71" i="1"/>
  <c r="X71" i="1"/>
  <c r="W71" i="1"/>
  <c r="V71" i="1"/>
  <c r="U71" i="1"/>
  <c r="AA71" i="1" s="1"/>
  <c r="Z70" i="1"/>
  <c r="Y70" i="1"/>
  <c r="X70" i="1"/>
  <c r="W70" i="1"/>
  <c r="V70" i="1"/>
  <c r="U70" i="1"/>
  <c r="AA70" i="1" s="1"/>
  <c r="Z69" i="1"/>
  <c r="Y69" i="1"/>
  <c r="X69" i="1"/>
  <c r="W69" i="1"/>
  <c r="V69" i="1"/>
  <c r="U69" i="1"/>
  <c r="AA69" i="1" s="1"/>
  <c r="Z68" i="1"/>
  <c r="Y68" i="1"/>
  <c r="X68" i="1"/>
  <c r="W68" i="1"/>
  <c r="V68" i="1"/>
  <c r="U68" i="1"/>
  <c r="AA68" i="1" s="1"/>
  <c r="Z67" i="1"/>
  <c r="Y67" i="1"/>
  <c r="X67" i="1"/>
  <c r="W67" i="1"/>
  <c r="V67" i="1"/>
  <c r="U67" i="1"/>
  <c r="AA67" i="1" s="1"/>
  <c r="Z66" i="1"/>
  <c r="Y66" i="1"/>
  <c r="X66" i="1"/>
  <c r="W66" i="1"/>
  <c r="V66" i="1"/>
  <c r="U66" i="1"/>
  <c r="AA66" i="1" s="1"/>
  <c r="Z65" i="1"/>
  <c r="Y65" i="1"/>
  <c r="X65" i="1"/>
  <c r="W65" i="1"/>
  <c r="V65" i="1"/>
  <c r="U65" i="1"/>
  <c r="AA65" i="1" s="1"/>
  <c r="Z64" i="1"/>
  <c r="Y64" i="1"/>
  <c r="X64" i="1"/>
  <c r="W64" i="1"/>
  <c r="V64" i="1"/>
  <c r="U64" i="1"/>
  <c r="AA64" i="1" s="1"/>
  <c r="Z63" i="1"/>
  <c r="Y63" i="1"/>
  <c r="X63" i="1"/>
  <c r="W63" i="1"/>
  <c r="V63" i="1"/>
  <c r="U63" i="1"/>
  <c r="AA63" i="1" s="1"/>
  <c r="Z62" i="1"/>
  <c r="Y62" i="1"/>
  <c r="X62" i="1"/>
  <c r="W62" i="1"/>
  <c r="V62" i="1"/>
  <c r="U62" i="1"/>
  <c r="AA62" i="1" s="1"/>
  <c r="Z61" i="1"/>
  <c r="Y61" i="1"/>
  <c r="X61" i="1"/>
  <c r="W61" i="1"/>
  <c r="V61" i="1"/>
  <c r="U61" i="1"/>
  <c r="AA61" i="1" s="1"/>
  <c r="Z60" i="1"/>
  <c r="Y60" i="1"/>
  <c r="X60" i="1"/>
  <c r="W60" i="1"/>
  <c r="V60" i="1"/>
  <c r="U60" i="1"/>
  <c r="AA60" i="1" s="1"/>
  <c r="Z59" i="1"/>
  <c r="Y59" i="1"/>
  <c r="X59" i="1"/>
  <c r="W59" i="1"/>
  <c r="V59" i="1"/>
  <c r="U59" i="1"/>
  <c r="AA59" i="1" s="1"/>
  <c r="Z58" i="1"/>
  <c r="Y58" i="1"/>
  <c r="X58" i="1"/>
  <c r="W58" i="1"/>
  <c r="V58" i="1"/>
  <c r="U58" i="1"/>
  <c r="AA58" i="1" s="1"/>
  <c r="Z57" i="1"/>
  <c r="Y57" i="1"/>
  <c r="X57" i="1"/>
  <c r="W57" i="1"/>
  <c r="V57" i="1"/>
  <c r="U57" i="1"/>
  <c r="AA57" i="1" s="1"/>
  <c r="Z56" i="1"/>
  <c r="Y56" i="1"/>
  <c r="X56" i="1"/>
  <c r="W56" i="1"/>
  <c r="V56" i="1"/>
  <c r="U56" i="1"/>
  <c r="AA56" i="1" s="1"/>
  <c r="Z55" i="1"/>
  <c r="Y55" i="1"/>
  <c r="X55" i="1"/>
  <c r="W55" i="1"/>
  <c r="V55" i="1"/>
  <c r="U55" i="1"/>
  <c r="AA55" i="1" s="1"/>
  <c r="Z54" i="1"/>
  <c r="Y54" i="1"/>
  <c r="X54" i="1"/>
  <c r="W54" i="1"/>
  <c r="V54" i="1"/>
  <c r="U54" i="1"/>
  <c r="AA54" i="1" s="1"/>
  <c r="Z53" i="1"/>
  <c r="Y53" i="1"/>
  <c r="X53" i="1"/>
  <c r="W53" i="1"/>
  <c r="V53" i="1"/>
  <c r="U53" i="1"/>
  <c r="AA53" i="1" s="1"/>
  <c r="Z52" i="1"/>
  <c r="Y52" i="1"/>
  <c r="X52" i="1"/>
  <c r="W52" i="1"/>
  <c r="V52" i="1"/>
  <c r="U52" i="1"/>
  <c r="AA52" i="1" s="1"/>
  <c r="Z51" i="1"/>
  <c r="Y51" i="1"/>
  <c r="X51" i="1"/>
  <c r="W51" i="1"/>
  <c r="V51" i="1"/>
  <c r="U51" i="1"/>
  <c r="AA51" i="1" s="1"/>
  <c r="Z50" i="1"/>
  <c r="Y50" i="1"/>
  <c r="X50" i="1"/>
  <c r="W50" i="1"/>
  <c r="V50" i="1"/>
  <c r="U50" i="1"/>
  <c r="AA50" i="1" s="1"/>
  <c r="Z49" i="1"/>
  <c r="Y49" i="1"/>
  <c r="X49" i="1"/>
  <c r="W49" i="1"/>
  <c r="V49" i="1"/>
  <c r="U49" i="1"/>
  <c r="AA49" i="1" s="1"/>
  <c r="Z48" i="1"/>
  <c r="Y48" i="1"/>
  <c r="X48" i="1"/>
  <c r="W48" i="1"/>
  <c r="V48" i="1"/>
  <c r="U48" i="1"/>
  <c r="AA48" i="1" s="1"/>
  <c r="Z47" i="1"/>
  <c r="Y47" i="1"/>
  <c r="X47" i="1"/>
  <c r="W47" i="1"/>
  <c r="V47" i="1"/>
  <c r="U47" i="1"/>
  <c r="AA47" i="1" s="1"/>
  <c r="Z46" i="1"/>
  <c r="Y46" i="1"/>
  <c r="X46" i="1"/>
  <c r="W46" i="1"/>
  <c r="V46" i="1"/>
  <c r="U46" i="1"/>
  <c r="AA46" i="1" s="1"/>
  <c r="Z45" i="1"/>
  <c r="Y45" i="1"/>
  <c r="X45" i="1"/>
  <c r="W45" i="1"/>
  <c r="V45" i="1"/>
  <c r="U45" i="1"/>
  <c r="AA45" i="1" s="1"/>
  <c r="Z44" i="1"/>
  <c r="Y44" i="1"/>
  <c r="X44" i="1"/>
  <c r="W44" i="1"/>
  <c r="V44" i="1"/>
  <c r="U44" i="1"/>
  <c r="AA44" i="1" s="1"/>
  <c r="Z43" i="1"/>
  <c r="Y43" i="1"/>
  <c r="X43" i="1"/>
  <c r="W43" i="1"/>
  <c r="V43" i="1"/>
  <c r="U43" i="1"/>
  <c r="AA43" i="1" s="1"/>
  <c r="Z42" i="1"/>
  <c r="Y42" i="1"/>
  <c r="X42" i="1"/>
  <c r="W42" i="1"/>
  <c r="V42" i="1"/>
  <c r="U42" i="1"/>
  <c r="AA42" i="1" s="1"/>
  <c r="Z41" i="1"/>
  <c r="Y41" i="1"/>
  <c r="X41" i="1"/>
  <c r="W41" i="1"/>
  <c r="V41" i="1"/>
  <c r="U41" i="1"/>
  <c r="AA41" i="1" s="1"/>
  <c r="Z40" i="1"/>
  <c r="Y40" i="1"/>
  <c r="X40" i="1"/>
  <c r="W40" i="1"/>
  <c r="V40" i="1"/>
  <c r="U40" i="1"/>
  <c r="AA40" i="1" s="1"/>
  <c r="Z39" i="1"/>
  <c r="Y39" i="1"/>
  <c r="X39" i="1"/>
  <c r="W39" i="1"/>
  <c r="V39" i="1"/>
  <c r="U39" i="1"/>
  <c r="AA39" i="1" s="1"/>
  <c r="Z38" i="1"/>
  <c r="Y38" i="1"/>
  <c r="X38" i="1"/>
  <c r="W38" i="1"/>
  <c r="V38" i="1"/>
  <c r="U38" i="1"/>
  <c r="AA38" i="1" s="1"/>
  <c r="Z37" i="1"/>
  <c r="Y37" i="1"/>
  <c r="X37" i="1"/>
  <c r="W37" i="1"/>
  <c r="V37" i="1"/>
  <c r="U37" i="1"/>
  <c r="AA37" i="1" s="1"/>
  <c r="Z36" i="1"/>
  <c r="Y36" i="1"/>
  <c r="X36" i="1"/>
  <c r="W36" i="1"/>
  <c r="V36" i="1"/>
  <c r="U36" i="1"/>
  <c r="AA36" i="1" s="1"/>
  <c r="Z35" i="1"/>
  <c r="Y35" i="1"/>
  <c r="X35" i="1"/>
  <c r="W35" i="1"/>
  <c r="V35" i="1"/>
  <c r="U35" i="1"/>
  <c r="AA35" i="1" s="1"/>
  <c r="Z34" i="1"/>
  <c r="Y34" i="1"/>
  <c r="X34" i="1"/>
  <c r="W34" i="1"/>
  <c r="V34" i="1"/>
  <c r="U34" i="1"/>
  <c r="AA34" i="1" s="1"/>
  <c r="Z33" i="1"/>
  <c r="Y33" i="1"/>
  <c r="X33" i="1"/>
  <c r="W33" i="1"/>
  <c r="V33" i="1"/>
  <c r="U33" i="1"/>
  <c r="AA33" i="1" s="1"/>
  <c r="Z32" i="1"/>
  <c r="Y32" i="1"/>
  <c r="X32" i="1"/>
  <c r="W32" i="1"/>
  <c r="V32" i="1"/>
  <c r="U32" i="1"/>
  <c r="AA32" i="1" s="1"/>
  <c r="Z31" i="1"/>
  <c r="Y31" i="1"/>
  <c r="X31" i="1"/>
  <c r="W31" i="1"/>
  <c r="V31" i="1"/>
  <c r="U31" i="1"/>
  <c r="AA31" i="1" s="1"/>
  <c r="Z30" i="1"/>
  <c r="Y30" i="1"/>
  <c r="X30" i="1"/>
  <c r="W30" i="1"/>
  <c r="V30" i="1"/>
  <c r="U30" i="1"/>
  <c r="AA30" i="1" s="1"/>
  <c r="Z29" i="1"/>
  <c r="Y29" i="1"/>
  <c r="X29" i="1"/>
  <c r="W29" i="1"/>
  <c r="V29" i="1"/>
  <c r="U29" i="1"/>
  <c r="AA29" i="1" s="1"/>
  <c r="Z28" i="1"/>
  <c r="Y28" i="1"/>
  <c r="X28" i="1"/>
  <c r="W28" i="1"/>
  <c r="V28" i="1"/>
  <c r="U28" i="1"/>
  <c r="AA28" i="1" s="1"/>
  <c r="Z27" i="1"/>
  <c r="Y27" i="1"/>
  <c r="X27" i="1"/>
  <c r="W27" i="1"/>
  <c r="V27" i="1"/>
  <c r="U27" i="1"/>
  <c r="AA27" i="1" s="1"/>
  <c r="Z26" i="1"/>
  <c r="Y26" i="1"/>
  <c r="X26" i="1"/>
  <c r="W26" i="1"/>
  <c r="V26" i="1"/>
  <c r="U26" i="1"/>
  <c r="AA26" i="1" s="1"/>
  <c r="Z25" i="1"/>
  <c r="Y25" i="1"/>
  <c r="X25" i="1"/>
  <c r="W25" i="1"/>
  <c r="V25" i="1"/>
  <c r="U25" i="1"/>
  <c r="AA25" i="1" s="1"/>
  <c r="Z24" i="1"/>
  <c r="Y24" i="1"/>
  <c r="X24" i="1"/>
  <c r="W24" i="1"/>
  <c r="V24" i="1"/>
  <c r="U24" i="1"/>
  <c r="AA24" i="1" s="1"/>
  <c r="Z23" i="1"/>
  <c r="Y23" i="1"/>
  <c r="X23" i="1"/>
  <c r="W23" i="1"/>
  <c r="V23" i="1"/>
  <c r="U23" i="1"/>
  <c r="AA23" i="1" s="1"/>
  <c r="Z22" i="1"/>
  <c r="Y22" i="1"/>
  <c r="X22" i="1"/>
  <c r="W22" i="1"/>
  <c r="V22" i="1"/>
  <c r="U22" i="1"/>
  <c r="AA22" i="1" s="1"/>
  <c r="Z21" i="1"/>
  <c r="Y21" i="1"/>
  <c r="X21" i="1"/>
  <c r="W21" i="1"/>
  <c r="V21" i="1"/>
  <c r="U21" i="1"/>
  <c r="AA21" i="1" s="1"/>
  <c r="Z20" i="1"/>
  <c r="Y20" i="1"/>
  <c r="X20" i="1"/>
  <c r="W20" i="1"/>
  <c r="V20" i="1"/>
  <c r="U20" i="1"/>
  <c r="AA20" i="1" s="1"/>
  <c r="Z19" i="1"/>
  <c r="Y19" i="1"/>
  <c r="X19" i="1"/>
  <c r="W19" i="1"/>
  <c r="V19" i="1"/>
  <c r="U19" i="1"/>
  <c r="AA19" i="1" s="1"/>
  <c r="Z18" i="1"/>
  <c r="Y18" i="1"/>
  <c r="X18" i="1"/>
  <c r="W18" i="1"/>
  <c r="V18" i="1"/>
  <c r="U18" i="1"/>
  <c r="AA18" i="1" s="1"/>
  <c r="Z17" i="1"/>
  <c r="Y17" i="1"/>
  <c r="X17" i="1"/>
  <c r="W17" i="1"/>
  <c r="V17" i="1"/>
  <c r="U17" i="1"/>
  <c r="AA17" i="1" s="1"/>
  <c r="Z16" i="1"/>
  <c r="Y16" i="1"/>
  <c r="X16" i="1"/>
  <c r="W16" i="1"/>
  <c r="V16" i="1"/>
  <c r="U16" i="1"/>
  <c r="AA16" i="1" s="1"/>
  <c r="Z15" i="1"/>
  <c r="Y15" i="1"/>
  <c r="X15" i="1"/>
  <c r="W15" i="1"/>
  <c r="V15" i="1"/>
  <c r="U15" i="1"/>
  <c r="AA15" i="1" s="1"/>
  <c r="Z14" i="1"/>
  <c r="Y14" i="1"/>
  <c r="X14" i="1"/>
  <c r="W14" i="1"/>
  <c r="V14" i="1"/>
  <c r="U14" i="1"/>
  <c r="AA14" i="1" s="1"/>
  <c r="Z13" i="1"/>
  <c r="Y13" i="1"/>
  <c r="X13" i="1"/>
  <c r="W13" i="1"/>
  <c r="V13" i="1"/>
  <c r="U13" i="1"/>
  <c r="AA13" i="1" s="1"/>
  <c r="Z12" i="1"/>
  <c r="Y12" i="1"/>
  <c r="X12" i="1"/>
  <c r="W12" i="1"/>
  <c r="V12" i="1"/>
  <c r="U12" i="1"/>
  <c r="AA12" i="1" s="1"/>
  <c r="Z11" i="1"/>
  <c r="Y11" i="1"/>
  <c r="X11" i="1"/>
  <c r="W11" i="1"/>
  <c r="V11" i="1"/>
  <c r="U11" i="1"/>
  <c r="AA11" i="1" s="1"/>
  <c r="Z10" i="1"/>
  <c r="Y10" i="1"/>
  <c r="X10" i="1"/>
  <c r="W10" i="1"/>
  <c r="V10" i="1"/>
  <c r="U10" i="1"/>
  <c r="AA10" i="1" s="1"/>
  <c r="Z9" i="1"/>
  <c r="Y9" i="1"/>
  <c r="X9" i="1"/>
  <c r="W9" i="1"/>
  <c r="V9" i="1"/>
  <c r="U9" i="1"/>
  <c r="AA9" i="1" s="1"/>
  <c r="N9" i="1"/>
  <c r="N10" i="1" s="1"/>
  <c r="N11" i="1" s="1"/>
  <c r="N12" i="1" s="1"/>
  <c r="N13" i="1" s="1"/>
  <c r="N14" i="1" s="1"/>
  <c r="N15" i="1" s="1"/>
  <c r="N16" i="1" s="1"/>
  <c r="N17" i="1" s="1"/>
  <c r="N18" i="1" s="1"/>
  <c r="N19" i="1" s="1"/>
  <c r="N20" i="1" s="1"/>
  <c r="N21" i="1" s="1"/>
  <c r="N22" i="1" s="1"/>
  <c r="N23" i="1" s="1"/>
  <c r="N24" i="1" s="1"/>
  <c r="N25" i="1" s="1"/>
  <c r="N26" i="1" s="1"/>
  <c r="N27" i="1" s="1"/>
  <c r="N28" i="1" s="1"/>
  <c r="N29" i="1" s="1"/>
  <c r="N30" i="1" s="1"/>
  <c r="N31" i="1" s="1"/>
  <c r="N32" i="1" s="1"/>
  <c r="N33" i="1" s="1"/>
  <c r="N34" i="1" s="1"/>
  <c r="N35" i="1" s="1"/>
  <c r="N36" i="1" s="1"/>
  <c r="N37" i="1" s="1"/>
  <c r="N38" i="1" s="1"/>
  <c r="N39" i="1" s="1"/>
  <c r="N40" i="1" s="1"/>
  <c r="N41" i="1" s="1"/>
  <c r="N42" i="1" s="1"/>
  <c r="N43" i="1" s="1"/>
  <c r="N44" i="1" s="1"/>
  <c r="N45" i="1" s="1"/>
  <c r="N46" i="1" s="1"/>
  <c r="N47" i="1" s="1"/>
  <c r="N48" i="1" s="1"/>
  <c r="N49" i="1" s="1"/>
  <c r="N50" i="1" s="1"/>
  <c r="N51" i="1" s="1"/>
  <c r="N52" i="1" s="1"/>
  <c r="N53" i="1" s="1"/>
  <c r="N54" i="1" s="1"/>
  <c r="N55" i="1" s="1"/>
  <c r="N56" i="1" s="1"/>
  <c r="N57" i="1" s="1"/>
  <c r="N58" i="1" s="1"/>
  <c r="N59" i="1" s="1"/>
  <c r="N60" i="1" s="1"/>
  <c r="N61" i="1" s="1"/>
  <c r="N62" i="1" s="1"/>
  <c r="N63" i="1" s="1"/>
  <c r="N64" i="1" s="1"/>
  <c r="N65" i="1" s="1"/>
  <c r="N66" i="1" s="1"/>
  <c r="N67" i="1" s="1"/>
  <c r="N68" i="1" s="1"/>
  <c r="N69" i="1" s="1"/>
  <c r="N70" i="1" s="1"/>
  <c r="N71" i="1" s="1"/>
  <c r="N72" i="1" s="1"/>
  <c r="N73" i="1" s="1"/>
  <c r="N74" i="1" s="1"/>
  <c r="N75" i="1" s="1"/>
  <c r="N76" i="1" s="1"/>
  <c r="N77" i="1" s="1"/>
  <c r="N78" i="1" s="1"/>
  <c r="N79" i="1" s="1"/>
  <c r="N80" i="1" s="1"/>
  <c r="N81" i="1" s="1"/>
  <c r="N82" i="1" s="1"/>
  <c r="N83" i="1" s="1"/>
  <c r="N84" i="1" s="1"/>
  <c r="N85" i="1" s="1"/>
  <c r="N86" i="1" s="1"/>
  <c r="N87" i="1" s="1"/>
  <c r="N88" i="1" s="1"/>
  <c r="N89" i="1" s="1"/>
  <c r="N90" i="1" s="1"/>
  <c r="N91" i="1" s="1"/>
  <c r="N92" i="1" s="1"/>
  <c r="N93" i="1" s="1"/>
  <c r="N94" i="1" s="1"/>
  <c r="N95" i="1" s="1"/>
  <c r="N96" i="1" s="1"/>
  <c r="N97" i="1" s="1"/>
  <c r="N98" i="1" s="1"/>
  <c r="N99" i="1" s="1"/>
  <c r="N100" i="1" s="1"/>
  <c r="N101" i="1" s="1"/>
  <c r="N102" i="1" s="1"/>
  <c r="N103" i="1" s="1"/>
  <c r="N104" i="1" s="1"/>
  <c r="N105" i="1" s="1"/>
  <c r="N106" i="1" s="1"/>
  <c r="N107" i="1" s="1"/>
  <c r="N108" i="1" s="1"/>
  <c r="N109" i="1" s="1"/>
  <c r="N110" i="1" s="1"/>
  <c r="N111" i="1" s="1"/>
  <c r="N112" i="1" s="1"/>
  <c r="N113" i="1" s="1"/>
  <c r="N114" i="1" s="1"/>
  <c r="N115" i="1" s="1"/>
  <c r="N116" i="1" s="1"/>
  <c r="N117" i="1" s="1"/>
  <c r="N118" i="1" s="1"/>
  <c r="N119" i="1" s="1"/>
  <c r="N120" i="1" s="1"/>
  <c r="N121" i="1" s="1"/>
  <c r="N122" i="1" s="1"/>
  <c r="N123" i="1" s="1"/>
  <c r="N124" i="1" s="1"/>
  <c r="N125" i="1" s="1"/>
  <c r="N126" i="1" s="1"/>
  <c r="N127" i="1" s="1"/>
  <c r="N128" i="1" s="1"/>
  <c r="N129" i="1" s="1"/>
  <c r="N130" i="1" s="1"/>
  <c r="N131" i="1" s="1"/>
  <c r="N132" i="1" s="1"/>
  <c r="N133" i="1" s="1"/>
  <c r="N134" i="1" s="1"/>
  <c r="N135" i="1" s="1"/>
  <c r="N136" i="1" s="1"/>
  <c r="N137" i="1" s="1"/>
  <c r="N138" i="1" s="1"/>
  <c r="N139" i="1" s="1"/>
  <c r="N140" i="1" s="1"/>
  <c r="N141" i="1" s="1"/>
  <c r="N142" i="1" s="1"/>
  <c r="N143" i="1" s="1"/>
  <c r="N144" i="1" s="1"/>
  <c r="N145" i="1" s="1"/>
  <c r="N146" i="1" s="1"/>
  <c r="N147" i="1" s="1"/>
  <c r="N148" i="1" s="1"/>
  <c r="N149" i="1" s="1"/>
  <c r="N150" i="1" s="1"/>
  <c r="N151" i="1" s="1"/>
  <c r="N152" i="1" s="1"/>
  <c r="N153" i="1" s="1"/>
  <c r="N154" i="1" s="1"/>
  <c r="N155" i="1" s="1"/>
  <c r="N156" i="1" s="1"/>
  <c r="N157" i="1" s="1"/>
  <c r="N158" i="1" s="1"/>
  <c r="N159" i="1" s="1"/>
  <c r="N160" i="1" s="1"/>
  <c r="N161" i="1" s="1"/>
  <c r="N162" i="1" s="1"/>
  <c r="N163" i="1" s="1"/>
  <c r="N164" i="1" s="1"/>
  <c r="N165" i="1" s="1"/>
  <c r="N166" i="1" s="1"/>
  <c r="N167" i="1" s="1"/>
  <c r="N168" i="1" s="1"/>
  <c r="N169" i="1" s="1"/>
  <c r="N170" i="1" s="1"/>
  <c r="N171" i="1" s="1"/>
  <c r="N172" i="1" s="1"/>
  <c r="N173" i="1" s="1"/>
  <c r="N174" i="1" s="1"/>
  <c r="N175" i="1" s="1"/>
  <c r="N176" i="1" s="1"/>
  <c r="N177" i="1" s="1"/>
  <c r="N178" i="1" s="1"/>
  <c r="N179" i="1" s="1"/>
  <c r="N180" i="1" s="1"/>
  <c r="N181" i="1" s="1"/>
  <c r="N182" i="1" s="1"/>
  <c r="N183" i="1" s="1"/>
  <c r="N184" i="1" s="1"/>
  <c r="N185" i="1" s="1"/>
  <c r="N186" i="1" s="1"/>
  <c r="N187" i="1" s="1"/>
  <c r="N188" i="1" s="1"/>
  <c r="N189" i="1" s="1"/>
  <c r="N190" i="1" s="1"/>
  <c r="N191" i="1" s="1"/>
  <c r="N192" i="1" s="1"/>
  <c r="N193" i="1" s="1"/>
  <c r="N194" i="1" s="1"/>
  <c r="N195" i="1" s="1"/>
  <c r="N196" i="1" s="1"/>
  <c r="N197" i="1" s="1"/>
  <c r="N198" i="1" s="1"/>
  <c r="N199" i="1" s="1"/>
  <c r="N200" i="1" s="1"/>
  <c r="N201" i="1" s="1"/>
  <c r="N202" i="1" s="1"/>
  <c r="N203" i="1" s="1"/>
  <c r="N204" i="1" s="1"/>
  <c r="N205" i="1" s="1"/>
  <c r="N206" i="1" s="1"/>
  <c r="N207" i="1" s="1"/>
  <c r="N208" i="1" s="1"/>
  <c r="N209" i="1" s="1"/>
  <c r="N210" i="1" s="1"/>
  <c r="N211" i="1" s="1"/>
  <c r="N212" i="1" s="1"/>
  <c r="N213" i="1" s="1"/>
  <c r="N214" i="1" s="1"/>
  <c r="N215" i="1" s="1"/>
  <c r="N216" i="1" s="1"/>
  <c r="N217" i="1" s="1"/>
  <c r="N218" i="1" s="1"/>
  <c r="N219" i="1" s="1"/>
  <c r="N220" i="1" s="1"/>
  <c r="N221" i="1" s="1"/>
  <c r="N222" i="1" s="1"/>
  <c r="N223" i="1" s="1"/>
  <c r="N224" i="1" s="1"/>
  <c r="N225" i="1" s="1"/>
  <c r="N226" i="1" s="1"/>
  <c r="N227" i="1" s="1"/>
  <c r="N228" i="1" s="1"/>
  <c r="N229" i="1" s="1"/>
  <c r="N230" i="1" s="1"/>
  <c r="N231" i="1" s="1"/>
  <c r="N232" i="1" s="1"/>
  <c r="N233" i="1" s="1"/>
  <c r="N234" i="1" s="1"/>
  <c r="N235" i="1" s="1"/>
  <c r="N236" i="1" s="1"/>
  <c r="N237" i="1" s="1"/>
  <c r="N238" i="1" s="1"/>
  <c r="N239" i="1" s="1"/>
  <c r="N240" i="1" s="1"/>
  <c r="N241" i="1" s="1"/>
  <c r="N242" i="1" s="1"/>
  <c r="N243" i="1" s="1"/>
  <c r="N244" i="1" s="1"/>
  <c r="N245" i="1" s="1"/>
  <c r="N246" i="1" s="1"/>
  <c r="N247" i="1" s="1"/>
  <c r="N248" i="1" s="1"/>
  <c r="N249" i="1" s="1"/>
  <c r="N250" i="1" s="1"/>
  <c r="N251" i="1" s="1"/>
  <c r="N252" i="1" s="1"/>
  <c r="N253" i="1" s="1"/>
  <c r="N254" i="1" s="1"/>
  <c r="N255" i="1" s="1"/>
  <c r="N256" i="1" s="1"/>
  <c r="N257" i="1" s="1"/>
  <c r="N258" i="1" s="1"/>
  <c r="N259" i="1" s="1"/>
  <c r="N260" i="1" s="1"/>
  <c r="N261" i="1" s="1"/>
  <c r="N262" i="1" s="1"/>
  <c r="N263" i="1" s="1"/>
  <c r="N264" i="1" s="1"/>
  <c r="N265" i="1" s="1"/>
  <c r="N266" i="1" s="1"/>
  <c r="N267" i="1" s="1"/>
  <c r="N268" i="1" s="1"/>
  <c r="N269" i="1" s="1"/>
  <c r="N270" i="1" s="1"/>
  <c r="N271" i="1" s="1"/>
  <c r="N272" i="1" s="1"/>
  <c r="N273" i="1" s="1"/>
  <c r="N274" i="1" s="1"/>
  <c r="N275" i="1" s="1"/>
  <c r="N276" i="1" s="1"/>
  <c r="N277" i="1" s="1"/>
  <c r="N278" i="1" s="1"/>
  <c r="N279" i="1" s="1"/>
  <c r="N280" i="1" s="1"/>
  <c r="N281" i="1" s="1"/>
  <c r="N282" i="1" s="1"/>
  <c r="N283" i="1" s="1"/>
  <c r="N284" i="1" s="1"/>
  <c r="N285" i="1" s="1"/>
  <c r="N286" i="1" s="1"/>
  <c r="N287" i="1" s="1"/>
  <c r="N288" i="1" s="1"/>
  <c r="N289" i="1" s="1"/>
  <c r="N290" i="1" s="1"/>
  <c r="N291" i="1" s="1"/>
  <c r="N292" i="1" s="1"/>
  <c r="N293" i="1" s="1"/>
  <c r="N294" i="1" s="1"/>
  <c r="N295" i="1" s="1"/>
  <c r="N296" i="1" s="1"/>
  <c r="N297" i="1" s="1"/>
  <c r="N298" i="1" s="1"/>
  <c r="N299" i="1" s="1"/>
  <c r="N300" i="1" s="1"/>
  <c r="N301" i="1" s="1"/>
  <c r="N302" i="1" s="1"/>
  <c r="N303" i="1" s="1"/>
  <c r="N304" i="1" s="1"/>
  <c r="N305" i="1" s="1"/>
  <c r="N306" i="1" s="1"/>
  <c r="N307" i="1" s="1"/>
  <c r="N308" i="1" s="1"/>
  <c r="N309" i="1" s="1"/>
  <c r="N310" i="1" s="1"/>
  <c r="N311" i="1" s="1"/>
  <c r="N312" i="1" s="1"/>
  <c r="N313" i="1" s="1"/>
  <c r="N314" i="1" s="1"/>
  <c r="N315" i="1" s="1"/>
  <c r="N316" i="1" s="1"/>
  <c r="N317" i="1" s="1"/>
  <c r="N318" i="1" s="1"/>
  <c r="N319" i="1" s="1"/>
  <c r="N320" i="1" s="1"/>
  <c r="N321" i="1" s="1"/>
  <c r="N322" i="1" s="1"/>
  <c r="N323" i="1" s="1"/>
  <c r="N324" i="1" s="1"/>
  <c r="N325" i="1" s="1"/>
  <c r="N326" i="1" s="1"/>
  <c r="N327" i="1" s="1"/>
  <c r="N328" i="1" s="1"/>
  <c r="N329" i="1" s="1"/>
  <c r="N330" i="1" s="1"/>
  <c r="N331" i="1" s="1"/>
  <c r="N332" i="1" s="1"/>
  <c r="N333" i="1" s="1"/>
  <c r="N334" i="1" s="1"/>
  <c r="N335" i="1" s="1"/>
  <c r="N336" i="1" s="1"/>
  <c r="N337" i="1" s="1"/>
  <c r="N338" i="1" s="1"/>
  <c r="N339" i="1" s="1"/>
  <c r="N340" i="1" s="1"/>
  <c r="N341" i="1" s="1"/>
  <c r="N342" i="1" s="1"/>
  <c r="N343" i="1" s="1"/>
  <c r="N344" i="1" s="1"/>
  <c r="N345" i="1" s="1"/>
  <c r="N346" i="1" s="1"/>
  <c r="N347" i="1" s="1"/>
  <c r="N348" i="1" s="1"/>
  <c r="N349" i="1" s="1"/>
  <c r="N350" i="1" s="1"/>
  <c r="N351" i="1" s="1"/>
  <c r="N352" i="1" s="1"/>
  <c r="N353" i="1" s="1"/>
  <c r="N354" i="1" s="1"/>
  <c r="N355" i="1" s="1"/>
  <c r="N356" i="1" s="1"/>
  <c r="N357" i="1" s="1"/>
  <c r="N358" i="1" s="1"/>
  <c r="N359" i="1" s="1"/>
  <c r="N360" i="1" s="1"/>
  <c r="N361" i="1" s="1"/>
  <c r="N362" i="1" s="1"/>
  <c r="N363" i="1" s="1"/>
  <c r="N364" i="1" s="1"/>
  <c r="N365" i="1" s="1"/>
  <c r="N366" i="1" s="1"/>
  <c r="N367" i="1" s="1"/>
  <c r="N368" i="1" s="1"/>
  <c r="N369" i="1" s="1"/>
  <c r="N370" i="1" s="1"/>
  <c r="N371" i="1" s="1"/>
  <c r="N372" i="1" s="1"/>
  <c r="N373" i="1" s="1"/>
  <c r="N374" i="1" s="1"/>
  <c r="N375" i="1" s="1"/>
  <c r="N376" i="1" s="1"/>
  <c r="N377" i="1" s="1"/>
  <c r="N378" i="1" s="1"/>
  <c r="N379" i="1" s="1"/>
  <c r="N380" i="1" s="1"/>
  <c r="N381" i="1" s="1"/>
  <c r="N382" i="1" s="1"/>
  <c r="N383" i="1" s="1"/>
  <c r="N384" i="1" s="1"/>
  <c r="N385" i="1" s="1"/>
  <c r="N386" i="1" s="1"/>
  <c r="N387" i="1" s="1"/>
  <c r="N388" i="1" s="1"/>
  <c r="N389" i="1" s="1"/>
  <c r="N390" i="1" s="1"/>
  <c r="N391" i="1" s="1"/>
  <c r="N392" i="1" s="1"/>
  <c r="N393" i="1" s="1"/>
  <c r="N394" i="1" s="1"/>
  <c r="N395" i="1" s="1"/>
  <c r="N396" i="1" s="1"/>
  <c r="N397" i="1" s="1"/>
  <c r="N398" i="1" s="1"/>
  <c r="N399" i="1" s="1"/>
  <c r="N400" i="1" s="1"/>
  <c r="N401" i="1" s="1"/>
  <c r="N402" i="1" s="1"/>
  <c r="N403" i="1" s="1"/>
  <c r="N404" i="1" s="1"/>
  <c r="N405" i="1" s="1"/>
  <c r="N406" i="1" s="1"/>
  <c r="N407" i="1" s="1"/>
  <c r="N408" i="1" s="1"/>
  <c r="N409" i="1" s="1"/>
  <c r="N410" i="1" s="1"/>
  <c r="N411" i="1" s="1"/>
  <c r="N412" i="1" s="1"/>
  <c r="N413" i="1" s="1"/>
  <c r="N414" i="1" s="1"/>
  <c r="N415" i="1" s="1"/>
  <c r="N416" i="1" s="1"/>
  <c r="N417" i="1" s="1"/>
  <c r="N418" i="1" s="1"/>
  <c r="N419" i="1" s="1"/>
  <c r="N420" i="1" s="1"/>
  <c r="N421" i="1" s="1"/>
  <c r="N422" i="1" s="1"/>
  <c r="N423" i="1" s="1"/>
  <c r="N424" i="1" s="1"/>
  <c r="N425" i="1" s="1"/>
  <c r="N426" i="1" s="1"/>
  <c r="N427" i="1" s="1"/>
  <c r="N428" i="1" s="1"/>
  <c r="N429" i="1" s="1"/>
  <c r="N430" i="1" s="1"/>
  <c r="N431" i="1" s="1"/>
  <c r="N432" i="1" s="1"/>
  <c r="N433" i="1" s="1"/>
  <c r="N434" i="1" s="1"/>
  <c r="N435" i="1" s="1"/>
  <c r="N436" i="1" s="1"/>
  <c r="N437" i="1" s="1"/>
  <c r="N438" i="1" s="1"/>
  <c r="N439" i="1" s="1"/>
  <c r="N440" i="1" s="1"/>
  <c r="N441" i="1" s="1"/>
  <c r="N442" i="1" s="1"/>
  <c r="N443" i="1" s="1"/>
  <c r="N444" i="1" s="1"/>
  <c r="N445" i="1" s="1"/>
  <c r="N446" i="1" s="1"/>
  <c r="N447" i="1" s="1"/>
  <c r="N448" i="1" s="1"/>
  <c r="N449" i="1" s="1"/>
  <c r="N450" i="1" s="1"/>
  <c r="N451" i="1" s="1"/>
  <c r="N452" i="1" s="1"/>
  <c r="N453" i="1" s="1"/>
  <c r="N454" i="1" s="1"/>
  <c r="N455" i="1" s="1"/>
  <c r="N456" i="1" s="1"/>
  <c r="N457" i="1" s="1"/>
  <c r="N458" i="1" s="1"/>
  <c r="N459" i="1" s="1"/>
  <c r="N460" i="1" s="1"/>
  <c r="N461" i="1" s="1"/>
  <c r="N462" i="1" s="1"/>
  <c r="N463" i="1" s="1"/>
  <c r="N464" i="1" s="1"/>
  <c r="N465" i="1" s="1"/>
  <c r="N466" i="1" s="1"/>
  <c r="N467" i="1" s="1"/>
  <c r="N468" i="1" s="1"/>
  <c r="N469" i="1" s="1"/>
  <c r="N470" i="1" s="1"/>
  <c r="N471" i="1" s="1"/>
  <c r="N472" i="1" s="1"/>
  <c r="N473" i="1" s="1"/>
  <c r="N474" i="1" s="1"/>
  <c r="N475" i="1" s="1"/>
  <c r="N476" i="1" s="1"/>
  <c r="N477" i="1" s="1"/>
  <c r="N478" i="1" s="1"/>
  <c r="N479" i="1" s="1"/>
  <c r="N480" i="1" s="1"/>
  <c r="N481" i="1" s="1"/>
  <c r="N482" i="1" s="1"/>
  <c r="N483" i="1" s="1"/>
  <c r="N484" i="1" s="1"/>
  <c r="N485" i="1" s="1"/>
  <c r="N486" i="1" s="1"/>
  <c r="N487" i="1" s="1"/>
  <c r="N488" i="1" s="1"/>
  <c r="N489" i="1" s="1"/>
  <c r="N490" i="1" s="1"/>
  <c r="N491" i="1" s="1"/>
  <c r="N492" i="1" s="1"/>
  <c r="N493" i="1" s="1"/>
  <c r="N494" i="1" s="1"/>
  <c r="N495" i="1" s="1"/>
  <c r="N496" i="1" s="1"/>
  <c r="N497" i="1" s="1"/>
  <c r="N498" i="1" s="1"/>
  <c r="N499" i="1" s="1"/>
  <c r="N500" i="1" s="1"/>
  <c r="N501" i="1" s="1"/>
  <c r="N502" i="1" s="1"/>
  <c r="N503" i="1" s="1"/>
  <c r="N504" i="1" s="1"/>
  <c r="N505" i="1" s="1"/>
  <c r="N506" i="1" s="1"/>
  <c r="N507" i="1" s="1"/>
  <c r="N508" i="1" s="1"/>
  <c r="N509" i="1" s="1"/>
  <c r="N510" i="1" s="1"/>
  <c r="N511" i="1" s="1"/>
  <c r="N512" i="1" s="1"/>
  <c r="N513" i="1" s="1"/>
  <c r="N514" i="1" s="1"/>
  <c r="N515" i="1" s="1"/>
  <c r="N516" i="1" s="1"/>
  <c r="N517" i="1" s="1"/>
  <c r="N518" i="1" s="1"/>
  <c r="N519" i="1" s="1"/>
  <c r="N520" i="1" s="1"/>
  <c r="N521" i="1" s="1"/>
  <c r="N522" i="1" s="1"/>
  <c r="N523" i="1" s="1"/>
  <c r="N524" i="1" s="1"/>
  <c r="N525" i="1" s="1"/>
  <c r="N526" i="1" s="1"/>
  <c r="N527" i="1" s="1"/>
  <c r="N528" i="1" s="1"/>
  <c r="N529" i="1" s="1"/>
  <c r="N530" i="1" s="1"/>
  <c r="N531" i="1" s="1"/>
  <c r="N532" i="1" s="1"/>
  <c r="N533" i="1" s="1"/>
  <c r="N534" i="1" s="1"/>
  <c r="N535" i="1" s="1"/>
  <c r="N536" i="1" s="1"/>
  <c r="N537" i="1" s="1"/>
  <c r="N538" i="1" s="1"/>
  <c r="N539" i="1" s="1"/>
  <c r="N540" i="1" s="1"/>
  <c r="N541" i="1" s="1"/>
  <c r="N542" i="1" s="1"/>
  <c r="N543" i="1" s="1"/>
  <c r="N544" i="1" s="1"/>
  <c r="N545" i="1" s="1"/>
  <c r="N546" i="1" s="1"/>
  <c r="N547" i="1" s="1"/>
  <c r="N548" i="1" s="1"/>
  <c r="N549" i="1" s="1"/>
  <c r="N550" i="1" s="1"/>
  <c r="N551" i="1" s="1"/>
  <c r="N552" i="1" s="1"/>
  <c r="N553" i="1" s="1"/>
  <c r="N554" i="1" s="1"/>
  <c r="N555" i="1" s="1"/>
  <c r="N556" i="1" s="1"/>
  <c r="N557" i="1" s="1"/>
  <c r="N558" i="1" s="1"/>
  <c r="N559" i="1" s="1"/>
  <c r="N560" i="1" s="1"/>
  <c r="N561" i="1" s="1"/>
  <c r="N562" i="1" s="1"/>
  <c r="N563" i="1" s="1"/>
  <c r="N564" i="1" s="1"/>
  <c r="N565" i="1" s="1"/>
  <c r="N566" i="1" s="1"/>
  <c r="N567" i="1" s="1"/>
  <c r="N568" i="1" s="1"/>
  <c r="N569" i="1" s="1"/>
  <c r="N570" i="1" s="1"/>
  <c r="N571" i="1" s="1"/>
  <c r="N572" i="1" s="1"/>
  <c r="N573" i="1" s="1"/>
  <c r="N574" i="1" s="1"/>
  <c r="N575" i="1" s="1"/>
  <c r="N576" i="1" s="1"/>
  <c r="N577" i="1" s="1"/>
  <c r="N578" i="1" s="1"/>
  <c r="N579" i="1" s="1"/>
  <c r="N580" i="1" s="1"/>
  <c r="N581" i="1" s="1"/>
  <c r="N582" i="1" s="1"/>
  <c r="N583" i="1" s="1"/>
  <c r="N584" i="1" s="1"/>
  <c r="N585" i="1" s="1"/>
  <c r="N586" i="1" s="1"/>
  <c r="N587" i="1" s="1"/>
  <c r="N588" i="1" s="1"/>
  <c r="N589" i="1" s="1"/>
  <c r="N590" i="1" s="1"/>
  <c r="N591" i="1" s="1"/>
  <c r="N592" i="1" s="1"/>
  <c r="N593" i="1" s="1"/>
  <c r="N594" i="1" s="1"/>
  <c r="N595" i="1" s="1"/>
  <c r="N596" i="1" s="1"/>
  <c r="N597" i="1" s="1"/>
  <c r="N598" i="1" s="1"/>
  <c r="N599" i="1" s="1"/>
  <c r="N600" i="1" s="1"/>
  <c r="N601" i="1" s="1"/>
  <c r="N602" i="1" s="1"/>
  <c r="N603" i="1" s="1"/>
  <c r="N604" i="1" s="1"/>
  <c r="N605" i="1" s="1"/>
  <c r="N606" i="1" s="1"/>
  <c r="N607" i="1" s="1"/>
  <c r="N608" i="1" s="1"/>
  <c r="N609" i="1" s="1"/>
  <c r="N610" i="1" s="1"/>
  <c r="N611" i="1" s="1"/>
  <c r="N612" i="1" s="1"/>
  <c r="N613" i="1" s="1"/>
  <c r="N614" i="1" s="1"/>
  <c r="N615" i="1" s="1"/>
  <c r="N616" i="1" s="1"/>
  <c r="N617" i="1" s="1"/>
  <c r="N618" i="1" s="1"/>
  <c r="N619" i="1" s="1"/>
  <c r="N620" i="1" s="1"/>
  <c r="N621" i="1" s="1"/>
  <c r="N622" i="1" s="1"/>
  <c r="N623" i="1" s="1"/>
  <c r="N624" i="1" s="1"/>
  <c r="N625" i="1" s="1"/>
  <c r="N626" i="1" s="1"/>
  <c r="N627" i="1" s="1"/>
  <c r="N628" i="1" s="1"/>
  <c r="N629" i="1" s="1"/>
  <c r="N630" i="1" s="1"/>
  <c r="N631" i="1" s="1"/>
  <c r="N632" i="1" s="1"/>
  <c r="N633" i="1" s="1"/>
  <c r="N634" i="1" s="1"/>
  <c r="N635" i="1" s="1"/>
  <c r="N636" i="1" s="1"/>
  <c r="N637" i="1" s="1"/>
  <c r="N638" i="1" s="1"/>
  <c r="N639" i="1" s="1"/>
  <c r="N640" i="1" s="1"/>
  <c r="N641" i="1" s="1"/>
  <c r="N642" i="1" s="1"/>
  <c r="N643" i="1" s="1"/>
  <c r="N644" i="1" s="1"/>
  <c r="N645" i="1" s="1"/>
  <c r="N646" i="1" s="1"/>
  <c r="N647" i="1" s="1"/>
  <c r="N648" i="1" s="1"/>
  <c r="N649" i="1" s="1"/>
  <c r="N650" i="1" s="1"/>
  <c r="N651" i="1" s="1"/>
  <c r="N652" i="1" s="1"/>
  <c r="N653" i="1" s="1"/>
  <c r="N654" i="1" s="1"/>
  <c r="N655" i="1" s="1"/>
  <c r="N656" i="1" s="1"/>
  <c r="N657" i="1" s="1"/>
  <c r="N658" i="1" s="1"/>
  <c r="N659" i="1" s="1"/>
  <c r="N660" i="1" s="1"/>
  <c r="N661" i="1" s="1"/>
  <c r="N662" i="1" s="1"/>
  <c r="N663" i="1" s="1"/>
  <c r="N664" i="1" s="1"/>
  <c r="N665" i="1" s="1"/>
  <c r="N666" i="1" s="1"/>
  <c r="N667" i="1" s="1"/>
  <c r="N668" i="1" s="1"/>
  <c r="N669" i="1" s="1"/>
  <c r="N670" i="1" s="1"/>
  <c r="N671" i="1" s="1"/>
  <c r="N672" i="1" s="1"/>
  <c r="N673" i="1" s="1"/>
  <c r="N674" i="1" s="1"/>
  <c r="N675" i="1" s="1"/>
  <c r="N676" i="1" s="1"/>
  <c r="N677" i="1" s="1"/>
  <c r="N678" i="1" s="1"/>
  <c r="N679" i="1" s="1"/>
  <c r="N680" i="1" s="1"/>
  <c r="N681" i="1" s="1"/>
  <c r="N682" i="1" s="1"/>
  <c r="N683" i="1" s="1"/>
  <c r="N684" i="1" s="1"/>
  <c r="N685" i="1" s="1"/>
  <c r="N686" i="1" s="1"/>
  <c r="N687" i="1" s="1"/>
  <c r="N688" i="1" s="1"/>
  <c r="N689" i="1" s="1"/>
  <c r="N690" i="1" s="1"/>
  <c r="N691" i="1" s="1"/>
  <c r="N692" i="1" s="1"/>
  <c r="N693" i="1" s="1"/>
  <c r="N694" i="1" s="1"/>
  <c r="N695" i="1" s="1"/>
  <c r="N696" i="1" s="1"/>
  <c r="N697" i="1" s="1"/>
  <c r="N698" i="1" s="1"/>
  <c r="N699" i="1" s="1"/>
  <c r="N700" i="1" s="1"/>
  <c r="N701" i="1" s="1"/>
  <c r="N702" i="1" s="1"/>
  <c r="N703" i="1" s="1"/>
  <c r="N704" i="1" s="1"/>
  <c r="N705" i="1" s="1"/>
  <c r="N706" i="1" s="1"/>
  <c r="N707" i="1" s="1"/>
  <c r="N708" i="1" s="1"/>
  <c r="N709" i="1" s="1"/>
  <c r="N710" i="1" s="1"/>
  <c r="N711" i="1" s="1"/>
  <c r="N712" i="1" s="1"/>
  <c r="N713" i="1" s="1"/>
  <c r="N714" i="1" s="1"/>
  <c r="N715" i="1" s="1"/>
  <c r="N716" i="1" s="1"/>
  <c r="N717" i="1" s="1"/>
  <c r="N718" i="1" s="1"/>
  <c r="N719" i="1" s="1"/>
  <c r="N720" i="1" s="1"/>
  <c r="N721" i="1" s="1"/>
  <c r="N722" i="1" s="1"/>
  <c r="N723" i="1" s="1"/>
  <c r="N724" i="1" s="1"/>
  <c r="N725" i="1" s="1"/>
  <c r="N726" i="1" s="1"/>
  <c r="N727" i="1" s="1"/>
  <c r="N728" i="1" s="1"/>
  <c r="N729" i="1" s="1"/>
  <c r="N730" i="1" s="1"/>
  <c r="N731" i="1" s="1"/>
  <c r="N732" i="1" s="1"/>
  <c r="N733" i="1" s="1"/>
  <c r="N734" i="1" s="1"/>
  <c r="N735" i="1" s="1"/>
  <c r="N736" i="1" s="1"/>
  <c r="N737" i="1" s="1"/>
  <c r="N738" i="1" s="1"/>
  <c r="N739" i="1" s="1"/>
  <c r="N740" i="1" s="1"/>
  <c r="N741" i="1" s="1"/>
  <c r="N742" i="1" s="1"/>
  <c r="N743" i="1" s="1"/>
  <c r="N744" i="1" s="1"/>
  <c r="N745" i="1" s="1"/>
  <c r="N746" i="1" s="1"/>
  <c r="N747" i="1" s="1"/>
  <c r="N748" i="1" s="1"/>
  <c r="N749" i="1" s="1"/>
  <c r="N750" i="1" s="1"/>
  <c r="N751" i="1" s="1"/>
  <c r="N752" i="1" s="1"/>
  <c r="N753" i="1" s="1"/>
  <c r="N754" i="1" s="1"/>
  <c r="N755" i="1" s="1"/>
  <c r="N756" i="1" s="1"/>
  <c r="N757" i="1" s="1"/>
  <c r="N758" i="1" s="1"/>
  <c r="N759" i="1" s="1"/>
  <c r="N760" i="1" s="1"/>
  <c r="N761" i="1" s="1"/>
  <c r="N762" i="1" s="1"/>
  <c r="N763" i="1" s="1"/>
  <c r="N764" i="1" s="1"/>
  <c r="N765" i="1" s="1"/>
  <c r="N766" i="1" s="1"/>
  <c r="N767" i="1" s="1"/>
  <c r="N768" i="1" s="1"/>
  <c r="N769" i="1" s="1"/>
  <c r="N770" i="1" s="1"/>
  <c r="N771" i="1" s="1"/>
  <c r="N772" i="1" s="1"/>
  <c r="N773" i="1" s="1"/>
  <c r="N774" i="1" s="1"/>
  <c r="N775" i="1" s="1"/>
  <c r="N776" i="1" s="1"/>
  <c r="N777" i="1" s="1"/>
  <c r="N778" i="1" s="1"/>
  <c r="N779" i="1" s="1"/>
  <c r="N780" i="1" s="1"/>
  <c r="N781" i="1" s="1"/>
  <c r="N782" i="1" s="1"/>
  <c r="N783" i="1" s="1"/>
  <c r="N784" i="1" s="1"/>
  <c r="N785" i="1" s="1"/>
  <c r="N786" i="1" s="1"/>
  <c r="N787" i="1" s="1"/>
  <c r="N788" i="1" s="1"/>
  <c r="N789" i="1" s="1"/>
  <c r="N790" i="1" s="1"/>
  <c r="N791" i="1" s="1"/>
  <c r="N792" i="1" s="1"/>
  <c r="N793" i="1" s="1"/>
  <c r="N794" i="1" s="1"/>
  <c r="N795" i="1" s="1"/>
  <c r="N796" i="1" s="1"/>
  <c r="N797" i="1" s="1"/>
  <c r="N798" i="1" s="1"/>
  <c r="N799" i="1" s="1"/>
  <c r="N800" i="1" s="1"/>
  <c r="N801" i="1" s="1"/>
  <c r="N802" i="1" s="1"/>
  <c r="N803" i="1" s="1"/>
  <c r="N804" i="1" s="1"/>
  <c r="N805" i="1" s="1"/>
  <c r="N806" i="1" s="1"/>
  <c r="N807" i="1" s="1"/>
  <c r="N808" i="1" s="1"/>
  <c r="N809" i="1" s="1"/>
  <c r="N810" i="1" s="1"/>
  <c r="N811" i="1" s="1"/>
  <c r="N812" i="1" s="1"/>
  <c r="N813" i="1" s="1"/>
  <c r="N814" i="1" s="1"/>
  <c r="N815" i="1" s="1"/>
  <c r="N816" i="1" s="1"/>
  <c r="N817" i="1" s="1"/>
  <c r="N818" i="1" s="1"/>
  <c r="N819" i="1" s="1"/>
  <c r="N820" i="1" s="1"/>
  <c r="N821" i="1" s="1"/>
  <c r="N822" i="1" s="1"/>
  <c r="N823" i="1" s="1"/>
  <c r="N824" i="1" s="1"/>
  <c r="N825" i="1" s="1"/>
  <c r="N826" i="1" s="1"/>
  <c r="N827" i="1" s="1"/>
  <c r="N828" i="1" s="1"/>
  <c r="N829" i="1" s="1"/>
  <c r="N830" i="1" s="1"/>
  <c r="N831" i="1" s="1"/>
  <c r="N832" i="1" s="1"/>
  <c r="N833" i="1" s="1"/>
  <c r="N834" i="1" s="1"/>
  <c r="N835" i="1" s="1"/>
  <c r="N836" i="1" s="1"/>
  <c r="N837" i="1" s="1"/>
  <c r="N838" i="1" s="1"/>
  <c r="N839" i="1" s="1"/>
  <c r="N840" i="1" s="1"/>
  <c r="N841" i="1" s="1"/>
  <c r="Z8" i="1"/>
  <c r="Y8" i="1"/>
  <c r="X8" i="1"/>
  <c r="W8" i="1"/>
  <c r="V8" i="1"/>
  <c r="U8" i="1"/>
  <c r="AA8" i="1" s="1"/>
  <c r="Z7" i="1"/>
  <c r="Y7" i="1"/>
  <c r="X7" i="1"/>
  <c r="W7" i="1"/>
  <c r="V7" i="1"/>
  <c r="U7" i="1"/>
  <c r="Z6" i="1"/>
  <c r="Y6" i="1"/>
  <c r="X6" i="1"/>
  <c r="W6" i="1"/>
  <c r="V6" i="1"/>
  <c r="U6" i="1"/>
  <c r="AA6" i="1" s="1"/>
  <c r="Z5" i="1"/>
  <c r="Y5" i="1"/>
  <c r="X5" i="1"/>
  <c r="W5" i="1"/>
  <c r="V5" i="1"/>
  <c r="U5" i="1"/>
  <c r="Z4" i="1"/>
  <c r="Y4" i="1"/>
  <c r="X4" i="1"/>
  <c r="W4" i="1"/>
  <c r="V4" i="1"/>
  <c r="U4" i="1"/>
  <c r="AA4" i="1" s="1"/>
  <c r="Z3" i="1"/>
  <c r="Y3" i="1"/>
  <c r="X3" i="1"/>
  <c r="W3" i="1"/>
  <c r="V3" i="1"/>
  <c r="U3" i="1"/>
  <c r="Z2" i="1"/>
  <c r="Y2" i="1"/>
  <c r="X2" i="1"/>
  <c r="W2" i="1"/>
  <c r="V2" i="1"/>
  <c r="U2" i="1"/>
  <c r="AA2" i="1" s="1"/>
  <c r="AA3" i="1" l="1"/>
  <c r="AA5" i="1"/>
  <c r="AA7" i="1"/>
  <c r="AA437" i="1"/>
  <c r="AA439" i="1"/>
  <c r="AA441" i="1"/>
  <c r="AA443" i="1"/>
  <c r="AA445" i="1"/>
  <c r="AA447" i="1"/>
  <c r="AA449" i="1"/>
  <c r="AA451" i="1"/>
  <c r="AA453" i="1"/>
  <c r="AA455" i="1"/>
  <c r="AA457" i="1"/>
  <c r="AA459" i="1"/>
  <c r="AA461" i="1"/>
  <c r="AA463" i="1"/>
  <c r="AA465" i="1"/>
  <c r="AA467" i="1"/>
  <c r="AA469" i="1"/>
  <c r="AA471" i="1"/>
  <c r="AA473" i="1"/>
  <c r="AA475" i="1"/>
  <c r="AA477" i="1"/>
  <c r="AA479" i="1"/>
  <c r="AA481" i="1"/>
  <c r="AA483" i="1"/>
  <c r="AA485" i="1"/>
  <c r="AA487" i="1"/>
  <c r="AA489" i="1"/>
  <c r="AA491" i="1"/>
  <c r="AA493" i="1"/>
  <c r="AA495" i="1"/>
  <c r="AA497" i="1"/>
  <c r="AA499" i="1"/>
  <c r="AA501" i="1"/>
  <c r="AA503" i="1"/>
  <c r="AA505" i="1"/>
  <c r="AA507" i="1"/>
  <c r="AA509" i="1"/>
  <c r="AA511" i="1"/>
  <c r="AA513" i="1"/>
  <c r="AA515" i="1"/>
  <c r="AA517" i="1"/>
  <c r="AA519" i="1"/>
  <c r="AA521" i="1"/>
  <c r="AA523" i="1"/>
  <c r="AA525" i="1"/>
  <c r="AA527" i="1"/>
  <c r="AA529" i="1"/>
  <c r="AA531" i="1"/>
  <c r="AA533" i="1"/>
  <c r="AA535" i="1"/>
  <c r="AA537" i="1"/>
  <c r="AA539" i="1"/>
  <c r="AA541" i="1"/>
  <c r="AA543" i="1"/>
  <c r="AA545" i="1"/>
  <c r="AA547" i="1"/>
  <c r="AA549" i="1"/>
  <c r="AA551" i="1"/>
  <c r="AA553" i="1"/>
  <c r="AA555" i="1"/>
  <c r="AA557" i="1"/>
  <c r="AA559" i="1"/>
  <c r="AA561" i="1"/>
  <c r="AA563" i="1"/>
  <c r="AA565" i="1"/>
  <c r="AA567" i="1"/>
  <c r="AA569" i="1"/>
  <c r="AA571" i="1"/>
  <c r="AA573" i="1"/>
  <c r="AA575" i="1"/>
  <c r="AA577" i="1"/>
  <c r="AA579" i="1"/>
  <c r="AA581" i="1"/>
  <c r="AA583" i="1"/>
  <c r="AA585" i="1"/>
  <c r="AA587" i="1"/>
  <c r="AA589" i="1"/>
  <c r="AA591" i="1"/>
  <c r="AA593" i="1"/>
  <c r="AA595" i="1"/>
  <c r="AA597" i="1"/>
  <c r="AA599" i="1"/>
  <c r="AA601" i="1"/>
  <c r="AA603" i="1"/>
  <c r="AA605" i="1"/>
  <c r="AA607" i="1"/>
  <c r="AA609" i="1"/>
  <c r="AA611" i="1"/>
  <c r="AA613" i="1"/>
  <c r="AA615" i="1"/>
  <c r="AA617" i="1"/>
  <c r="AA619" i="1"/>
  <c r="AA621" i="1"/>
  <c r="AA623" i="1"/>
  <c r="AA625" i="1"/>
  <c r="AA627" i="1"/>
  <c r="AA629" i="1"/>
  <c r="AA631" i="1"/>
  <c r="AA633" i="1"/>
  <c r="AA635" i="1"/>
  <c r="AA637" i="1"/>
  <c r="AA639" i="1"/>
  <c r="AA641" i="1"/>
  <c r="AA643" i="1"/>
  <c r="AA645" i="1"/>
  <c r="AA647" i="1"/>
  <c r="AA649" i="1"/>
  <c r="AA651" i="1"/>
  <c r="AA653" i="1"/>
  <c r="AA655" i="1"/>
  <c r="AA657" i="1"/>
  <c r="AA659" i="1"/>
  <c r="AA661" i="1"/>
  <c r="AA663" i="1"/>
  <c r="AA665" i="1"/>
  <c r="AA667" i="1"/>
  <c r="AA669" i="1"/>
  <c r="AA671" i="1"/>
  <c r="AA832" i="1"/>
  <c r="AA834" i="1"/>
  <c r="AA836" i="1"/>
  <c r="AA838" i="1"/>
  <c r="AA840" i="1"/>
  <c r="AA673" i="1"/>
  <c r="AA675" i="1"/>
  <c r="AA677" i="1"/>
  <c r="AA679" i="1"/>
  <c r="AA681" i="1"/>
  <c r="AA683" i="1"/>
  <c r="AA685" i="1"/>
  <c r="AA687" i="1"/>
  <c r="AA689" i="1"/>
  <c r="AA691" i="1"/>
  <c r="AA693" i="1"/>
  <c r="AA695" i="1"/>
  <c r="AA697" i="1"/>
  <c r="AA699" i="1"/>
  <c r="AA701" i="1"/>
  <c r="AA703" i="1"/>
  <c r="AA705" i="1"/>
  <c r="AA707" i="1"/>
  <c r="AA709" i="1"/>
  <c r="AA711" i="1"/>
  <c r="AA713" i="1"/>
  <c r="AA715" i="1"/>
  <c r="AA717" i="1"/>
  <c r="AA719" i="1"/>
  <c r="AA721" i="1"/>
  <c r="AA723" i="1"/>
  <c r="AA725" i="1"/>
  <c r="AA727" i="1"/>
  <c r="AA729" i="1"/>
  <c r="AA731" i="1"/>
  <c r="AA733" i="1"/>
  <c r="AA735" i="1"/>
  <c r="AA737" i="1"/>
  <c r="AA739" i="1"/>
  <c r="AA741" i="1"/>
  <c r="AA743" i="1"/>
  <c r="AA745" i="1"/>
  <c r="AA747" i="1"/>
  <c r="AA749" i="1"/>
  <c r="AA751" i="1"/>
  <c r="AA753" i="1"/>
  <c r="AA755" i="1"/>
  <c r="AA757" i="1"/>
  <c r="AA759" i="1"/>
  <c r="AA761" i="1"/>
  <c r="AA763" i="1"/>
  <c r="AA765" i="1"/>
  <c r="AA767" i="1"/>
  <c r="AA769" i="1"/>
  <c r="AA771" i="1"/>
  <c r="AA773" i="1"/>
  <c r="AA775" i="1"/>
  <c r="AA777" i="1"/>
  <c r="AA779" i="1"/>
  <c r="AA781" i="1"/>
  <c r="AA783" i="1"/>
  <c r="AA785" i="1"/>
  <c r="AA787" i="1"/>
  <c r="AA789" i="1"/>
  <c r="AA791" i="1"/>
  <c r="AA793" i="1"/>
  <c r="AA795" i="1"/>
  <c r="AA797" i="1"/>
  <c r="AA799" i="1"/>
  <c r="AA801" i="1"/>
  <c r="AA803" i="1"/>
  <c r="AA805" i="1"/>
  <c r="AA807" i="1"/>
  <c r="AA809" i="1"/>
  <c r="AA811" i="1"/>
  <c r="AA813" i="1"/>
  <c r="AA815" i="1"/>
  <c r="AA817" i="1"/>
  <c r="AA819" i="1"/>
  <c r="AA821" i="1"/>
  <c r="AA823" i="1"/>
  <c r="AA825" i="1"/>
  <c r="AA827" i="1"/>
  <c r="AA829" i="1"/>
  <c r="AA831" i="1"/>
  <c r="AA833" i="1"/>
  <c r="AA835" i="1"/>
  <c r="AA837" i="1"/>
  <c r="AA839" i="1"/>
  <c r="AA841" i="1"/>
</calcChain>
</file>

<file path=xl/sharedStrings.xml><?xml version="1.0" encoding="utf-8"?>
<sst xmlns="http://schemas.openxmlformats.org/spreadsheetml/2006/main" count="2547" uniqueCount="178">
  <si>
    <t>نام شرکت</t>
  </si>
  <si>
    <t>سال مالی</t>
  </si>
  <si>
    <t>نام صنعت</t>
  </si>
  <si>
    <t xml:space="preserve">کل دارائیها </t>
  </si>
  <si>
    <t>ارزش روز</t>
  </si>
  <si>
    <t>بدهی کل</t>
  </si>
  <si>
    <t>سود خالص</t>
  </si>
  <si>
    <t>rm-2</t>
  </si>
  <si>
    <t>rm-1</t>
  </si>
  <si>
    <t>ri</t>
  </si>
  <si>
    <t>rm</t>
  </si>
  <si>
    <t>rm1</t>
  </si>
  <si>
    <t>rm2</t>
  </si>
  <si>
    <t>id</t>
  </si>
  <si>
    <t>year</t>
  </si>
  <si>
    <t>e</t>
  </si>
  <si>
    <t>w</t>
  </si>
  <si>
    <t>امتیاز</t>
  </si>
  <si>
    <t>مالکیت دولتی</t>
  </si>
  <si>
    <t>crash</t>
  </si>
  <si>
    <t>qi</t>
  </si>
  <si>
    <t>pc</t>
  </si>
  <si>
    <t>size</t>
  </si>
  <si>
    <t>lev</t>
  </si>
  <si>
    <t>bm</t>
  </si>
  <si>
    <t>roa</t>
  </si>
  <si>
    <t>qipc</t>
  </si>
  <si>
    <t>البرزدارو</t>
  </si>
  <si>
    <t>1390/12/29</t>
  </si>
  <si>
    <t>صنعت: دارویی</t>
  </si>
  <si>
    <t>1391/12/29</t>
  </si>
  <si>
    <t>1392/12/29</t>
  </si>
  <si>
    <t>1393/12/29</t>
  </si>
  <si>
    <t>1394/12/29</t>
  </si>
  <si>
    <t>1395/12/29</t>
  </si>
  <si>
    <t>1396/12/29</t>
  </si>
  <si>
    <t>الکتریک خودرو شرق</t>
  </si>
  <si>
    <t>صنعت: خودرو و قطعات</t>
  </si>
  <si>
    <t>ایران ترانسفو</t>
  </si>
  <si>
    <t>صنعت: دستگاههای برقی</t>
  </si>
  <si>
    <t>ایرکا پارت صنعت</t>
  </si>
  <si>
    <t>آبسال</t>
  </si>
  <si>
    <t>صنعت: ماشین آلات و تجهیزات</t>
  </si>
  <si>
    <t>آلومراد</t>
  </si>
  <si>
    <t>فلزات اساسی</t>
  </si>
  <si>
    <t>بهنوش</t>
  </si>
  <si>
    <t>صنعت: غذایی بجز قند وشکر</t>
  </si>
  <si>
    <t>بیسکویت گرجی</t>
  </si>
  <si>
    <t>پارس خزر</t>
  </si>
  <si>
    <t>پارس سوئیچ</t>
  </si>
  <si>
    <t>پارس مینو</t>
  </si>
  <si>
    <t>پالایش نفت اصفهان</t>
  </si>
  <si>
    <t>صنعت: فرآورده های نفتی</t>
  </si>
  <si>
    <t>پتروشیمی شازند</t>
  </si>
  <si>
    <t>صنعت: شیمیایی</t>
  </si>
  <si>
    <t>پتروشیمی شیراز</t>
  </si>
  <si>
    <t>پتروشیمی فن آوران</t>
  </si>
  <si>
    <t>پگاه آذربایجان</t>
  </si>
  <si>
    <t>پگاه خراسان</t>
  </si>
  <si>
    <t>پلاسکوکار سایپا</t>
  </si>
  <si>
    <t>صنعت: لاستیک و پلاستیک</t>
  </si>
  <si>
    <t>تامین ماسه</t>
  </si>
  <si>
    <t>صنعت: استخراج سایر معادن</t>
  </si>
  <si>
    <t>تاید واتر خاورمیانه</t>
  </si>
  <si>
    <t xml:space="preserve">صنعت: حمل و نقل انبارداری و ارتباطات </t>
  </si>
  <si>
    <t>تراکتورسازی</t>
  </si>
  <si>
    <t>تکین کو</t>
  </si>
  <si>
    <t>صنعت: فنی و مهندسی</t>
  </si>
  <si>
    <t>چادرملو</t>
  </si>
  <si>
    <t>صنعت: استخراج کانه های فلزی</t>
  </si>
  <si>
    <t>چرخشگر</t>
  </si>
  <si>
    <t>حمل و نقل توکا</t>
  </si>
  <si>
    <t>خدمات کشاورزی</t>
  </si>
  <si>
    <t>داده پردازی ایران</t>
  </si>
  <si>
    <t>صنعت: رایانه</t>
  </si>
  <si>
    <t>دارو ابوریحان</t>
  </si>
  <si>
    <t>دارو اسوه</t>
  </si>
  <si>
    <t>دارو امین</t>
  </si>
  <si>
    <t>دارو جابرابن حیان</t>
  </si>
  <si>
    <t>دارو رازک</t>
  </si>
  <si>
    <t>دارو زهراوی</t>
  </si>
  <si>
    <t>دارو فارابی</t>
  </si>
  <si>
    <t>دارو لقمان</t>
  </si>
  <si>
    <t>داروسازی کوثر</t>
  </si>
  <si>
    <t>درخشان تهران</t>
  </si>
  <si>
    <t>دوده صنعتی پارس</t>
  </si>
  <si>
    <t>ذغالسنگ نگین</t>
  </si>
  <si>
    <t>صنعت: استخراج زغال سنگ</t>
  </si>
  <si>
    <t>رادیاتور ایران</t>
  </si>
  <si>
    <t>روز دارو</t>
  </si>
  <si>
    <t>ریخته گری تراکتور</t>
  </si>
  <si>
    <t>رینگ سازی مشهد</t>
  </si>
  <si>
    <t>زاگرس فارمد پارس</t>
  </si>
  <si>
    <t>زامیاد</t>
  </si>
  <si>
    <t>سازه پویش</t>
  </si>
  <si>
    <t>سالمین</t>
  </si>
  <si>
    <t>سایپا</t>
  </si>
  <si>
    <t>سرماآفرین</t>
  </si>
  <si>
    <t>سیمان ارومیه</t>
  </si>
  <si>
    <t>صنعت: سیمان آهک گچ</t>
  </si>
  <si>
    <t>سیمان اصفهان</t>
  </si>
  <si>
    <t>سیمان بجنورد</t>
  </si>
  <si>
    <t>سیمان تهران</t>
  </si>
  <si>
    <t>سیمان خاش</t>
  </si>
  <si>
    <t>سیمان خزر</t>
  </si>
  <si>
    <t>سیمان داراب</t>
  </si>
  <si>
    <t>سیمان دورود</t>
  </si>
  <si>
    <t>سیمان سفیدنی ریز</t>
  </si>
  <si>
    <t>سیمان شاهرود</t>
  </si>
  <si>
    <t>سیمان شمال</t>
  </si>
  <si>
    <t>سیمان غرب</t>
  </si>
  <si>
    <t>سیمان فارس</t>
  </si>
  <si>
    <t>سیمان قائن</t>
  </si>
  <si>
    <t>سیمان کرمان</t>
  </si>
  <si>
    <t>سیمان مازندران</t>
  </si>
  <si>
    <t>سینادارو</t>
  </si>
  <si>
    <t>شهید قندی</t>
  </si>
  <si>
    <t>شیمی داروپخش</t>
  </si>
  <si>
    <t>شیمیایی سینا</t>
  </si>
  <si>
    <t>صنعتی بارز</t>
  </si>
  <si>
    <t>صنعتی بوتان</t>
  </si>
  <si>
    <t>صنعتی سپاهان</t>
  </si>
  <si>
    <t>فرآوری مواد معدنی</t>
  </si>
  <si>
    <t>فروسیلیس ایران</t>
  </si>
  <si>
    <t>فنرسازی خاور</t>
  </si>
  <si>
    <t>فولاد امیرکبیر کاشان</t>
  </si>
  <si>
    <t>فولاد خوزستان</t>
  </si>
  <si>
    <t>فولاد مبارکه اصفهان</t>
  </si>
  <si>
    <t>فولادخراسان</t>
  </si>
  <si>
    <t>فیبر ایران</t>
  </si>
  <si>
    <t>صنعت: محصولات چوبی</t>
  </si>
  <si>
    <t>قند اصفهان</t>
  </si>
  <si>
    <t>صنعت: قند و شکر</t>
  </si>
  <si>
    <t>قند قزوین</t>
  </si>
  <si>
    <t>قند نقش جهان</t>
  </si>
  <si>
    <t>کارتن ایران</t>
  </si>
  <si>
    <t>صنعت: محصولات کاغذی</t>
  </si>
  <si>
    <t>کارخانجات داروپخش</t>
  </si>
  <si>
    <t>کاشی الوند</t>
  </si>
  <si>
    <t>صنعت: کاشی و سرامیک</t>
  </si>
  <si>
    <t>کاشی پارس</t>
  </si>
  <si>
    <t>کاشی سعدی</t>
  </si>
  <si>
    <t>کاشی سینا</t>
  </si>
  <si>
    <t>کالسیمین</t>
  </si>
  <si>
    <t>کشت و صنعت پیاذر</t>
  </si>
  <si>
    <t>کمک فنر ایندامین</t>
  </si>
  <si>
    <t>کنتورسازی ایران</t>
  </si>
  <si>
    <t>صنعت: ابزار پزشکی</t>
  </si>
  <si>
    <t>کیمیدارو</t>
  </si>
  <si>
    <t>گروه مپنا</t>
  </si>
  <si>
    <t>گل گهر</t>
  </si>
  <si>
    <t>لاستیک سهند</t>
  </si>
  <si>
    <t>لامپ پارس شهاب</t>
  </si>
  <si>
    <t>لبنیات کالبر</t>
  </si>
  <si>
    <t>لعابیران</t>
  </si>
  <si>
    <t>لنت ترمز</t>
  </si>
  <si>
    <t>لوله و ماشین سازی</t>
  </si>
  <si>
    <t>ماشین سازی نیرو محرکه</t>
  </si>
  <si>
    <t>محورخودرو</t>
  </si>
  <si>
    <t>محورسازان</t>
  </si>
  <si>
    <t>مخابرات ایران</t>
  </si>
  <si>
    <t>صنعت: وسایل ارتباطی</t>
  </si>
  <si>
    <t>مس باهنر</t>
  </si>
  <si>
    <t>معادن بافق</t>
  </si>
  <si>
    <t>معادن منگنز ایران</t>
  </si>
  <si>
    <t>معدنی املاح ایران</t>
  </si>
  <si>
    <t>معدنی دماوند</t>
  </si>
  <si>
    <t>مگسال</t>
  </si>
  <si>
    <t>صنعت: زراعت و خدمات وابسته</t>
  </si>
  <si>
    <t>ملی و سرب و روی</t>
  </si>
  <si>
    <t>مهرام</t>
  </si>
  <si>
    <t>مواد داروپخش</t>
  </si>
  <si>
    <t>نساجی بروجرد</t>
  </si>
  <si>
    <t>صنعت: منسوجات</t>
  </si>
  <si>
    <t>نصیر ماشین</t>
  </si>
  <si>
    <t>نورد قطعات فولادی</t>
  </si>
  <si>
    <t>نیرو محرکه</t>
  </si>
  <si>
    <t>نیروترانس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</si>
</sst>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* #,##0.00_);_(* \(#,##0.00\);_(* &quot;-&quot;??_);_(@_)"/>
    <numFmt numFmtId="165" formatCode="_-* #,##0_-;_-* #,##0\-;_-* &quot;-&quot;??_-;_-@_-"/>
  </numFmts>
  <fonts count="7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9"/>
      <name val="B Zar"/>
      <charset val="178"/>
    </font>
    <font>
      <sz val="11"/>
      <color indexed="8"/>
      <name val="Arial"/>
      <family val="2"/>
      <charset val="178"/>
    </font>
    <font>
      <b/>
      <sz val="9"/>
      <name val="B Zar"/>
      <charset val="178"/>
    </font>
    <font>
      <sz val="10"/>
      <name val="Arial"/>
      <family val="2"/>
    </font>
    <font>
      <sz val="14"/>
      <name val="B Zar"/>
      <charset val="17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2">
    <border>
      <left/>
      <right/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5">
    <xf numFmtId="0" fontId="0" fillId="0" borderId="0"/>
    <xf numFmtId="164" fontId="1" fillId="0" borderId="0" applyFont="0" applyFill="0" applyBorder="0" applyAlignment="0" applyProtection="0"/>
    <xf numFmtId="0" fontId="3" fillId="0" borderId="0"/>
    <xf numFmtId="0" fontId="5" fillId="0" borderId="0"/>
    <xf numFmtId="0" fontId="5" fillId="0" borderId="0"/>
  </cellStyleXfs>
  <cellXfs count="14">
    <xf numFmtId="0" fontId="0" fillId="0" borderId="0" xfId="0"/>
    <xf numFmtId="0" fontId="2" fillId="2" borderId="1" xfId="0" applyFont="1" applyFill="1" applyBorder="1" applyAlignment="1">
      <alignment horizontal="center"/>
    </xf>
    <xf numFmtId="165" fontId="2" fillId="2" borderId="1" xfId="1" applyNumberFormat="1" applyFont="1" applyFill="1" applyBorder="1" applyAlignment="1">
      <alignment horizontal="center" vertical="center" wrapText="1"/>
    </xf>
    <xf numFmtId="165" fontId="2" fillId="2" borderId="1" xfId="1" applyNumberFormat="1" applyFont="1" applyFill="1" applyBorder="1" applyAlignment="1">
      <alignment horizontal="center" vertical="center"/>
    </xf>
    <xf numFmtId="0" fontId="4" fillId="2" borderId="1" xfId="2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 vertical="center"/>
    </xf>
    <xf numFmtId="4" fontId="2" fillId="2" borderId="1" xfId="0" applyNumberFormat="1" applyFont="1" applyFill="1" applyBorder="1" applyAlignment="1" applyProtection="1">
      <alignment horizontal="center"/>
    </xf>
    <xf numFmtId="0" fontId="2" fillId="2" borderId="1" xfId="0" applyFont="1" applyFill="1" applyBorder="1" applyAlignment="1">
      <alignment horizontal="center" readingOrder="2"/>
    </xf>
    <xf numFmtId="4" fontId="2" fillId="2" borderId="1" xfId="2" applyNumberFormat="1" applyFont="1" applyFill="1" applyBorder="1" applyAlignment="1" applyProtection="1">
      <alignment horizontal="center"/>
    </xf>
    <xf numFmtId="1" fontId="4" fillId="2" borderId="1" xfId="3" applyNumberFormat="1" applyFont="1" applyFill="1" applyBorder="1" applyAlignment="1">
      <alignment horizontal="center"/>
    </xf>
    <xf numFmtId="1" fontId="4" fillId="2" borderId="1" xfId="0" applyNumberFormat="1" applyFont="1" applyFill="1" applyBorder="1" applyAlignment="1">
      <alignment horizontal="center" vertical="center"/>
    </xf>
    <xf numFmtId="2" fontId="4" fillId="2" borderId="1" xfId="4" applyNumberFormat="1" applyFont="1" applyFill="1" applyBorder="1" applyAlignment="1">
      <alignment horizontal="center" vertical="center" wrapText="1"/>
    </xf>
    <xf numFmtId="4" fontId="2" fillId="2" borderId="1" xfId="0" applyNumberFormat="1" applyFont="1" applyFill="1" applyBorder="1" applyAlignment="1">
      <alignment horizontal="center"/>
    </xf>
    <xf numFmtId="0" fontId="6" fillId="2" borderId="1" xfId="0" applyFont="1" applyFill="1" applyBorder="1" applyAlignment="1">
      <alignment horizontal="center"/>
    </xf>
  </cellXfs>
  <cellStyles count="5">
    <cellStyle name="Comma" xfId="1" builtinId="3"/>
    <cellStyle name="Normal" xfId="0" builtinId="0"/>
    <cellStyle name="Normal 2 2" xfId="3"/>
    <cellStyle name="Normal 4" xfId="2"/>
    <cellStyle name="Normal_etela resani madahi" xfId="4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858"/>
  <sheetViews>
    <sheetView tabSelected="1" workbookViewId="0">
      <selection activeCell="D7" sqref="D7"/>
    </sheetView>
  </sheetViews>
  <sheetFormatPr defaultColWidth="9.125" defaultRowHeight="15.75" x14ac:dyDescent="0.45"/>
  <cols>
    <col min="1" max="3" width="9.125" style="1"/>
    <col min="4" max="4" width="13.625" style="1" bestFit="1" customWidth="1"/>
    <col min="5" max="5" width="15.25" style="1" bestFit="1" customWidth="1"/>
    <col min="6" max="6" width="12.375" style="1" bestFit="1" customWidth="1"/>
    <col min="7" max="17" width="9.125" style="1"/>
    <col min="18" max="19" width="9.125" style="1" customWidth="1"/>
    <col min="20" max="16384" width="9.125" style="1"/>
  </cols>
  <sheetData>
    <row r="1" spans="1:35" ht="16.5" x14ac:dyDescent="0.45">
      <c r="A1" s="1" t="s">
        <v>0</v>
      </c>
      <c r="B1" s="1" t="s">
        <v>1</v>
      </c>
      <c r="C1" s="1" t="s">
        <v>2</v>
      </c>
      <c r="D1" s="2" t="s">
        <v>3</v>
      </c>
      <c r="E1" s="3" t="s">
        <v>4</v>
      </c>
      <c r="F1" s="2" t="s">
        <v>5</v>
      </c>
      <c r="G1" s="2" t="s">
        <v>6</v>
      </c>
      <c r="H1" s="4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5" t="s">
        <v>13</v>
      </c>
      <c r="O1" s="5" t="s">
        <v>14</v>
      </c>
      <c r="P1" s="1" t="s">
        <v>15</v>
      </c>
      <c r="Q1" s="1" t="s">
        <v>16</v>
      </c>
      <c r="R1" s="1" t="s">
        <v>17</v>
      </c>
      <c r="S1" s="5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35" ht="16.5" x14ac:dyDescent="0.45">
      <c r="A2" s="6" t="s">
        <v>27</v>
      </c>
      <c r="B2" s="7" t="s">
        <v>28</v>
      </c>
      <c r="C2" s="1" t="s">
        <v>29</v>
      </c>
      <c r="D2" s="8">
        <v>909279</v>
      </c>
      <c r="E2" s="8">
        <v>1089600000000</v>
      </c>
      <c r="F2" s="8">
        <v>485538</v>
      </c>
      <c r="G2" s="8">
        <v>189703</v>
      </c>
      <c r="H2" s="1">
        <v>-7.1730067068908471E-3</v>
      </c>
      <c r="I2" s="1">
        <v>-1.5535804610159693E-3</v>
      </c>
      <c r="J2" s="1">
        <v>0.10327760352220076</v>
      </c>
      <c r="K2" s="1">
        <v>0.24300786757014872</v>
      </c>
      <c r="L2" s="1">
        <v>8.0855503390715264E-3</v>
      </c>
      <c r="M2" s="1">
        <v>-4.7745358090185673E-3</v>
      </c>
      <c r="N2" s="1">
        <v>1</v>
      </c>
      <c r="O2" s="1">
        <v>1390</v>
      </c>
      <c r="P2" s="1">
        <v>-0.17078869913063999</v>
      </c>
      <c r="Q2" s="1">
        <v>-0.18728026987208879</v>
      </c>
      <c r="R2" s="9">
        <v>99.3581821524769</v>
      </c>
      <c r="S2" s="1">
        <v>11.21</v>
      </c>
      <c r="T2" s="1">
        <v>1</v>
      </c>
      <c r="U2" s="1">
        <f>LOG10(R2)</f>
        <v>1.9972036370960888</v>
      </c>
      <c r="V2" s="1">
        <f>IF(S2&gt;0.2,1,0)</f>
        <v>1</v>
      </c>
      <c r="W2" s="1">
        <f>LOG10(D2)</f>
        <v>5.9586971610758086</v>
      </c>
      <c r="X2" s="1">
        <f t="shared" ref="X2:X65" si="0">F2/D2</f>
        <v>0.53398131926504411</v>
      </c>
      <c r="Y2" s="1">
        <f t="shared" ref="Y2:Y33" si="1">LN((E2/1000000)/(D2-F2))</f>
        <v>0.9444435158641904</v>
      </c>
      <c r="Z2" s="1">
        <f t="shared" ref="Z2:Z65" si="2">G2/D2</f>
        <v>0.20863013442518744</v>
      </c>
      <c r="AA2" s="1">
        <f>U2*V2</f>
        <v>1.9972036370960888</v>
      </c>
    </row>
    <row r="3" spans="1:35" x14ac:dyDescent="0.45">
      <c r="A3" s="6" t="s">
        <v>27</v>
      </c>
      <c r="B3" s="7" t="s">
        <v>30</v>
      </c>
      <c r="C3" s="1" t="s">
        <v>29</v>
      </c>
      <c r="D3" s="8">
        <v>1283617</v>
      </c>
      <c r="E3" s="8">
        <v>3766000000000</v>
      </c>
      <c r="F3" s="8">
        <v>702839</v>
      </c>
      <c r="G3" s="8">
        <v>239054</v>
      </c>
      <c r="H3" s="1">
        <v>7.0514922925550482E-3</v>
      </c>
      <c r="I3" s="1">
        <v>-2.1250095598116443E-3</v>
      </c>
      <c r="J3" s="1">
        <v>-0.2480699008868022</v>
      </c>
      <c r="K3" s="1">
        <v>0.67324613555291324</v>
      </c>
      <c r="L3" s="1">
        <v>2.5564535710569231E-2</v>
      </c>
      <c r="M3" s="1">
        <v>-1.8558402938732673E-2</v>
      </c>
      <c r="N3" s="1">
        <v>1</v>
      </c>
      <c r="O3" s="1">
        <v>1391</v>
      </c>
      <c r="P3" s="1">
        <v>-0.91898234846152005</v>
      </c>
      <c r="Q3" s="1">
        <v>-2.5130882278227147</v>
      </c>
      <c r="R3" s="10">
        <v>90.71675255023861</v>
      </c>
      <c r="S3" s="1">
        <v>15.6</v>
      </c>
      <c r="T3" s="1">
        <v>1</v>
      </c>
      <c r="U3" s="1">
        <f t="shared" ref="U3:U66" si="3">LOG10(R3)</f>
        <v>1.9576874950898924</v>
      </c>
      <c r="V3" s="1">
        <f t="shared" ref="V3:V66" si="4">IF(S3&gt;0.2,1,0)</f>
        <v>1</v>
      </c>
      <c r="W3" s="1">
        <f t="shared" ref="W3:W66" si="5">LOG10(D3)</f>
        <v>6.1084354601820383</v>
      </c>
      <c r="X3" s="1">
        <f t="shared" si="0"/>
        <v>0.54754572430873072</v>
      </c>
      <c r="Y3" s="1">
        <f t="shared" si="1"/>
        <v>1.8694001252118095</v>
      </c>
      <c r="Z3" s="1">
        <f t="shared" si="2"/>
        <v>0.18623467903588065</v>
      </c>
      <c r="AA3" s="1">
        <f t="shared" ref="AA3:AA66" si="6">U3*V3</f>
        <v>1.9576874950898924</v>
      </c>
    </row>
    <row r="4" spans="1:35" x14ac:dyDescent="0.45">
      <c r="A4" s="6" t="s">
        <v>27</v>
      </c>
      <c r="B4" s="7" t="s">
        <v>31</v>
      </c>
      <c r="C4" s="1" t="s">
        <v>29</v>
      </c>
      <c r="D4" s="8">
        <v>1759457</v>
      </c>
      <c r="E4" s="8">
        <v>3747600000000</v>
      </c>
      <c r="F4" s="8">
        <v>776612</v>
      </c>
      <c r="G4" s="8">
        <v>562067</v>
      </c>
      <c r="H4" s="1">
        <v>-2.3542457066402792E-2</v>
      </c>
      <c r="I4" s="1">
        <v>-0.90022453626323728</v>
      </c>
      <c r="J4" s="1">
        <v>2.749141489472406</v>
      </c>
      <c r="K4" s="1">
        <v>0.73320724187694053</v>
      </c>
      <c r="L4" s="1">
        <v>-1.0177269531096182E-4</v>
      </c>
      <c r="M4" s="1">
        <v>-1.2107889209186731E-2</v>
      </c>
      <c r="N4" s="1">
        <v>1</v>
      </c>
      <c r="O4" s="1">
        <v>1392</v>
      </c>
      <c r="P4" s="1">
        <v>2.0028358407039901</v>
      </c>
      <c r="Q4" s="1">
        <v>1.0995571224067657</v>
      </c>
      <c r="R4" s="10">
        <v>99.90604763494828</v>
      </c>
      <c r="S4" s="1">
        <v>13.53</v>
      </c>
      <c r="T4" s="1">
        <v>0</v>
      </c>
      <c r="U4" s="1">
        <f t="shared" si="3"/>
        <v>1.9995917782659336</v>
      </c>
      <c r="V4" s="1">
        <f t="shared" si="4"/>
        <v>1</v>
      </c>
      <c r="W4" s="1">
        <f t="shared" si="5"/>
        <v>6.2453786574224646</v>
      </c>
      <c r="X4" s="1">
        <f t="shared" si="0"/>
        <v>0.44139299795334586</v>
      </c>
      <c r="Y4" s="1">
        <f t="shared" si="1"/>
        <v>1.3384194869324393</v>
      </c>
      <c r="Z4" s="1">
        <f t="shared" si="2"/>
        <v>0.31945480906893431</v>
      </c>
      <c r="AA4" s="1">
        <f t="shared" si="6"/>
        <v>1.9995917782659336</v>
      </c>
    </row>
    <row r="5" spans="1:35" x14ac:dyDescent="0.45">
      <c r="A5" s="6" t="s">
        <v>27</v>
      </c>
      <c r="B5" s="7" t="s">
        <v>32</v>
      </c>
      <c r="C5" s="1" t="s">
        <v>29</v>
      </c>
      <c r="D5" s="8">
        <v>2159759</v>
      </c>
      <c r="E5" s="8">
        <v>6759900000000</v>
      </c>
      <c r="F5" s="8">
        <v>946459</v>
      </c>
      <c r="G5" s="8">
        <v>655454</v>
      </c>
      <c r="H5" s="1">
        <v>-1.9600122500765708E-2</v>
      </c>
      <c r="I5" s="1">
        <v>-1.109440065296745E-2</v>
      </c>
      <c r="J5" s="1">
        <v>0.24951889271307509</v>
      </c>
      <c r="K5" s="1">
        <v>-0.19316483003538695</v>
      </c>
      <c r="L5" s="1">
        <v>2.0554893264125931E-2</v>
      </c>
      <c r="M5" s="1">
        <v>3.9989054804159176E-3</v>
      </c>
      <c r="N5" s="1">
        <v>1</v>
      </c>
      <c r="O5" s="1">
        <v>1393</v>
      </c>
      <c r="P5" s="1">
        <v>0.38539152553727801</v>
      </c>
      <c r="Q5" s="1">
        <v>0.32598278960864768</v>
      </c>
      <c r="R5" s="10">
        <v>88.130708778173187</v>
      </c>
      <c r="S5" s="1">
        <v>12.44</v>
      </c>
      <c r="T5" s="1">
        <v>0</v>
      </c>
      <c r="U5" s="1">
        <f t="shared" si="3"/>
        <v>1.9451272628852161</v>
      </c>
      <c r="V5" s="1">
        <f t="shared" si="4"/>
        <v>1</v>
      </c>
      <c r="W5" s="1">
        <f t="shared" si="5"/>
        <v>6.3344052924428187</v>
      </c>
      <c r="X5" s="1">
        <f t="shared" si="0"/>
        <v>0.43822435743988103</v>
      </c>
      <c r="Y5" s="1">
        <f t="shared" si="1"/>
        <v>1.717664176970358</v>
      </c>
      <c r="Z5" s="1">
        <f t="shared" si="2"/>
        <v>0.30348478696002656</v>
      </c>
      <c r="AA5" s="1">
        <f t="shared" si="6"/>
        <v>1.9451272628852161</v>
      </c>
    </row>
    <row r="6" spans="1:35" x14ac:dyDescent="0.45">
      <c r="A6" s="6" t="s">
        <v>27</v>
      </c>
      <c r="B6" s="7" t="s">
        <v>33</v>
      </c>
      <c r="C6" s="1" t="s">
        <v>29</v>
      </c>
      <c r="D6" s="8">
        <v>2852280</v>
      </c>
      <c r="E6" s="8">
        <v>8585680000000</v>
      </c>
      <c r="F6" s="8">
        <v>1159477</v>
      </c>
      <c r="G6" s="8">
        <v>929503</v>
      </c>
      <c r="H6" s="1">
        <v>-1.412980100232158E-2</v>
      </c>
      <c r="I6" s="1">
        <v>-7.8376371586502767E-4</v>
      </c>
      <c r="J6" s="1">
        <v>1.2618379451030335</v>
      </c>
      <c r="K6" s="1">
        <v>0.21053084199828004</v>
      </c>
      <c r="L6" s="1">
        <v>-7.4213992955070966E-3</v>
      </c>
      <c r="M6" s="1">
        <v>9.6228986237317468E-4</v>
      </c>
      <c r="N6" s="1">
        <v>1</v>
      </c>
      <c r="O6" s="1">
        <v>1394</v>
      </c>
      <c r="P6" s="1">
        <v>1.0220920371853299</v>
      </c>
      <c r="Q6" s="1">
        <v>0.70413263745818289</v>
      </c>
      <c r="R6" s="10">
        <v>95.53383965474859</v>
      </c>
      <c r="S6" s="1">
        <v>12.44</v>
      </c>
      <c r="T6" s="1">
        <v>0</v>
      </c>
      <c r="U6" s="1">
        <f t="shared" si="3"/>
        <v>1.9801572330724448</v>
      </c>
      <c r="V6" s="1">
        <f t="shared" si="4"/>
        <v>1</v>
      </c>
      <c r="W6" s="1">
        <f t="shared" si="5"/>
        <v>6.4551921566938741</v>
      </c>
      <c r="X6" s="1">
        <f t="shared" si="0"/>
        <v>0.40650882802529908</v>
      </c>
      <c r="Y6" s="1">
        <f t="shared" si="1"/>
        <v>1.6237099642414561</v>
      </c>
      <c r="Z6" s="1">
        <f t="shared" si="2"/>
        <v>0.32588069894961225</v>
      </c>
      <c r="AA6" s="1">
        <f t="shared" si="6"/>
        <v>1.9801572330724448</v>
      </c>
    </row>
    <row r="7" spans="1:35" ht="24.75" x14ac:dyDescent="0.7">
      <c r="A7" s="6" t="s">
        <v>27</v>
      </c>
      <c r="B7" s="7" t="s">
        <v>34</v>
      </c>
      <c r="C7" s="1" t="s">
        <v>29</v>
      </c>
      <c r="D7" s="6">
        <v>3914815</v>
      </c>
      <c r="E7" s="6">
        <v>8146800000000</v>
      </c>
      <c r="F7" s="6">
        <v>1648153</v>
      </c>
      <c r="G7" s="6">
        <v>1153859</v>
      </c>
      <c r="H7" s="1">
        <v>-1.5097220682946321E-3</v>
      </c>
      <c r="I7" s="1">
        <v>1.1708827889672624E-3</v>
      </c>
      <c r="J7" s="1">
        <v>0.38933374363272111</v>
      </c>
      <c r="K7" s="1">
        <v>2.6650262530757755E-2</v>
      </c>
      <c r="L7" s="1">
        <v>-6.8709251007900273E-3</v>
      </c>
      <c r="M7" s="1">
        <v>2.3841651175884075E-3</v>
      </c>
      <c r="N7" s="1">
        <v>1</v>
      </c>
      <c r="O7" s="1">
        <v>1395</v>
      </c>
      <c r="P7" s="1">
        <v>0.29892250669174097</v>
      </c>
      <c r="Q7" s="1">
        <v>0.26153507978251461</v>
      </c>
      <c r="R7" s="11">
        <v>94.976385344245955</v>
      </c>
      <c r="S7" s="1">
        <v>13.53</v>
      </c>
      <c r="T7" s="1">
        <v>0</v>
      </c>
      <c r="U7" s="1">
        <f t="shared" si="3"/>
        <v>1.9776156369777309</v>
      </c>
      <c r="V7" s="1">
        <f t="shared" si="4"/>
        <v>1</v>
      </c>
      <c r="W7" s="1">
        <f t="shared" si="5"/>
        <v>6.59271124369217</v>
      </c>
      <c r="X7" s="1">
        <f t="shared" si="0"/>
        <v>0.4210040576630058</v>
      </c>
      <c r="Y7" s="1">
        <f t="shared" si="1"/>
        <v>1.279316947425162</v>
      </c>
      <c r="Z7" s="1">
        <f t="shared" si="2"/>
        <v>0.29474164168677192</v>
      </c>
      <c r="AA7" s="1">
        <f t="shared" si="6"/>
        <v>1.9776156369777309</v>
      </c>
      <c r="AE7" s="13"/>
      <c r="AF7" s="13"/>
      <c r="AG7" s="13"/>
      <c r="AH7" s="13"/>
      <c r="AI7" s="13"/>
    </row>
    <row r="8" spans="1:35" ht="24.75" x14ac:dyDescent="0.7">
      <c r="A8" s="6" t="s">
        <v>27</v>
      </c>
      <c r="B8" s="7" t="s">
        <v>35</v>
      </c>
      <c r="C8" s="1" t="s">
        <v>29</v>
      </c>
      <c r="D8" s="6">
        <v>5284110</v>
      </c>
      <c r="E8" s="6">
        <v>8146800000000</v>
      </c>
      <c r="F8" s="6">
        <v>2551332</v>
      </c>
      <c r="G8" s="6">
        <v>1304116</v>
      </c>
      <c r="H8" s="1">
        <v>-3.0584961915913207E-2</v>
      </c>
      <c r="I8" s="1">
        <v>-3.0688401573458327E-3</v>
      </c>
      <c r="J8" s="1">
        <v>-0.20530305350886083</v>
      </c>
      <c r="K8" s="1">
        <v>0.17023819633819917</v>
      </c>
      <c r="L8" s="1">
        <v>2.2317629652471183E-2</v>
      </c>
      <c r="M8" s="1">
        <v>2.7039013049145961E-3</v>
      </c>
      <c r="N8" s="1">
        <v>1</v>
      </c>
      <c r="O8" s="1">
        <v>1396</v>
      </c>
      <c r="P8" s="1">
        <v>-0.373990323487987</v>
      </c>
      <c r="Q8" s="1">
        <v>-0.46838945031458562</v>
      </c>
      <c r="R8" s="11">
        <v>95.87779720020005</v>
      </c>
      <c r="S8" s="1">
        <v>12.6</v>
      </c>
      <c r="T8" s="1">
        <v>1</v>
      </c>
      <c r="U8" s="1">
        <f t="shared" si="3"/>
        <v>1.9817180475269534</v>
      </c>
      <c r="V8" s="1">
        <f t="shared" si="4"/>
        <v>1</v>
      </c>
      <c r="W8" s="1">
        <f t="shared" si="5"/>
        <v>6.7229718498008859</v>
      </c>
      <c r="X8" s="1">
        <f t="shared" si="0"/>
        <v>0.48283097815904663</v>
      </c>
      <c r="Y8" s="1">
        <f t="shared" si="1"/>
        <v>1.0923065378850434</v>
      </c>
      <c r="Z8" s="1">
        <f t="shared" si="2"/>
        <v>0.24679955564891723</v>
      </c>
      <c r="AA8" s="1">
        <f t="shared" si="6"/>
        <v>1.9817180475269534</v>
      </c>
      <c r="AE8" s="13"/>
      <c r="AF8" s="13"/>
      <c r="AG8" s="13"/>
      <c r="AH8" s="13"/>
      <c r="AI8" s="13"/>
    </row>
    <row r="9" spans="1:35" ht="24.75" x14ac:dyDescent="0.7">
      <c r="A9" s="6" t="s">
        <v>36</v>
      </c>
      <c r="B9" s="7" t="s">
        <v>28</v>
      </c>
      <c r="C9" s="1" t="s">
        <v>37</v>
      </c>
      <c r="D9" s="8">
        <v>1014986</v>
      </c>
      <c r="E9" s="8">
        <v>126000000000</v>
      </c>
      <c r="F9" s="8">
        <v>781485</v>
      </c>
      <c r="G9" s="8">
        <v>5946</v>
      </c>
      <c r="H9" s="1">
        <v>6.2439704148354166E-3</v>
      </c>
      <c r="I9" s="1">
        <v>-7.7164746734277687E-4</v>
      </c>
      <c r="J9" s="1">
        <v>-0.2963054562057682</v>
      </c>
      <c r="K9" s="1">
        <v>0.21492564464050207</v>
      </c>
      <c r="L9" s="1">
        <v>-2.5250750223039214E-2</v>
      </c>
      <c r="M9" s="1">
        <v>5.5961070559610703E-3</v>
      </c>
      <c r="N9" s="1">
        <f>N8+1</f>
        <v>2</v>
      </c>
      <c r="O9" s="1">
        <v>1390</v>
      </c>
      <c r="P9" s="1">
        <v>-0.56391117116640699</v>
      </c>
      <c r="Q9" s="1">
        <v>-0.82990932052756927</v>
      </c>
      <c r="R9" s="9">
        <v>59.917076527617546</v>
      </c>
      <c r="S9" s="1">
        <v>83.36</v>
      </c>
      <c r="T9" s="1">
        <v>1</v>
      </c>
      <c r="U9" s="1">
        <f t="shared" si="3"/>
        <v>1.7775506151236946</v>
      </c>
      <c r="V9" s="1">
        <f t="shared" si="4"/>
        <v>1</v>
      </c>
      <c r="W9" s="1">
        <f t="shared" si="5"/>
        <v>6.0064600519392028</v>
      </c>
      <c r="X9" s="1">
        <f t="shared" si="0"/>
        <v>0.76994658054396814</v>
      </c>
      <c r="Y9" s="1">
        <f t="shared" si="1"/>
        <v>-0.61690445280354966</v>
      </c>
      <c r="Z9" s="1">
        <f t="shared" si="2"/>
        <v>5.8582088816988608E-3</v>
      </c>
      <c r="AA9" s="1">
        <f t="shared" si="6"/>
        <v>1.7775506151236946</v>
      </c>
      <c r="AE9" s="13"/>
      <c r="AF9" s="13"/>
      <c r="AG9" s="13"/>
      <c r="AH9" s="13"/>
      <c r="AI9" s="13"/>
    </row>
    <row r="10" spans="1:35" ht="24.75" x14ac:dyDescent="0.7">
      <c r="A10" s="6" t="s">
        <v>36</v>
      </c>
      <c r="B10" s="7" t="s">
        <v>30</v>
      </c>
      <c r="C10" s="1" t="s">
        <v>37</v>
      </c>
      <c r="D10" s="8">
        <v>929371</v>
      </c>
      <c r="E10" s="8">
        <v>451500000000</v>
      </c>
      <c r="F10" s="8">
        <v>692613</v>
      </c>
      <c r="G10" s="8">
        <v>3258</v>
      </c>
      <c r="H10" s="1">
        <v>-8.7440678599455621E-3</v>
      </c>
      <c r="I10" s="1">
        <v>-4.4307411213886034E-3</v>
      </c>
      <c r="J10" s="1">
        <v>-0.30303603774094995</v>
      </c>
      <c r="K10" s="1">
        <v>0.67932809283174245</v>
      </c>
      <c r="L10" s="1">
        <v>-3.6074476338246965E-3</v>
      </c>
      <c r="M10" s="1">
        <v>8.2361398249123727E-3</v>
      </c>
      <c r="N10" s="1">
        <f>N9</f>
        <v>2</v>
      </c>
      <c r="O10" s="1">
        <v>1391</v>
      </c>
      <c r="P10" s="1">
        <v>-0.942170108275589</v>
      </c>
      <c r="Q10" s="1">
        <v>-2.8502494791220632</v>
      </c>
      <c r="R10" s="10">
        <v>44.34757208013022</v>
      </c>
      <c r="S10" s="1">
        <v>83.36</v>
      </c>
      <c r="T10" s="1">
        <v>1</v>
      </c>
      <c r="U10" s="1">
        <f t="shared" si="3"/>
        <v>1.6468698482699955</v>
      </c>
      <c r="V10" s="1">
        <f t="shared" si="4"/>
        <v>1</v>
      </c>
      <c r="W10" s="1">
        <f t="shared" si="5"/>
        <v>5.9681891166725753</v>
      </c>
      <c r="X10" s="1">
        <f t="shared" si="0"/>
        <v>0.74524920618353707</v>
      </c>
      <c r="Y10" s="1">
        <f t="shared" si="1"/>
        <v>0.64553685044306208</v>
      </c>
      <c r="Z10" s="1">
        <f t="shared" si="2"/>
        <v>3.5055967961126395E-3</v>
      </c>
      <c r="AA10" s="1">
        <f t="shared" si="6"/>
        <v>1.6468698482699955</v>
      </c>
      <c r="AE10" s="13"/>
      <c r="AF10" s="13"/>
      <c r="AG10" s="13"/>
      <c r="AH10" s="13"/>
      <c r="AI10" s="13"/>
    </row>
    <row r="11" spans="1:35" ht="24.75" x14ac:dyDescent="0.7">
      <c r="A11" s="6" t="s">
        <v>36</v>
      </c>
      <c r="B11" s="7" t="s">
        <v>31</v>
      </c>
      <c r="C11" s="1" t="s">
        <v>37</v>
      </c>
      <c r="D11" s="8">
        <v>1052651</v>
      </c>
      <c r="E11" s="8">
        <v>551565000000</v>
      </c>
      <c r="F11" s="8">
        <v>803023</v>
      </c>
      <c r="G11" s="8">
        <v>12869</v>
      </c>
      <c r="H11" s="1">
        <v>3.4786656322730793E-2</v>
      </c>
      <c r="I11" s="1">
        <v>0</v>
      </c>
      <c r="J11" s="1">
        <v>2.9658650116369274</v>
      </c>
      <c r="K11" s="1">
        <v>0.73745214624442057</v>
      </c>
      <c r="L11" s="1">
        <v>-1.9248826291079765E-2</v>
      </c>
      <c r="M11" s="1">
        <v>1.7383439547645698E-3</v>
      </c>
      <c r="N11" s="1">
        <f t="shared" ref="N11:N15" si="7">N10</f>
        <v>2</v>
      </c>
      <c r="O11" s="1">
        <v>1392</v>
      </c>
      <c r="P11" s="1">
        <v>2.2147477380146201</v>
      </c>
      <c r="Q11" s="1">
        <v>1.1677488905410138</v>
      </c>
      <c r="R11" s="10">
        <v>49.984496124031011</v>
      </c>
      <c r="S11" s="1">
        <v>74.59</v>
      </c>
      <c r="T11" s="1">
        <v>0</v>
      </c>
      <c r="U11" s="1">
        <f t="shared" si="3"/>
        <v>1.6988353184977854</v>
      </c>
      <c r="V11" s="1">
        <f t="shared" si="4"/>
        <v>1</v>
      </c>
      <c r="W11" s="1">
        <f t="shared" si="5"/>
        <v>6.0222844073704271</v>
      </c>
      <c r="X11" s="1">
        <f t="shared" si="0"/>
        <v>0.76285777527404619</v>
      </c>
      <c r="Y11" s="1">
        <f t="shared" si="1"/>
        <v>0.79278788243854403</v>
      </c>
      <c r="Z11" s="1">
        <f t="shared" si="2"/>
        <v>1.2225324442764031E-2</v>
      </c>
      <c r="AA11" s="1">
        <f t="shared" si="6"/>
        <v>1.6988353184977854</v>
      </c>
      <c r="AE11" s="13"/>
      <c r="AF11" s="13"/>
      <c r="AG11" s="13"/>
      <c r="AH11" s="13"/>
      <c r="AI11" s="13"/>
    </row>
    <row r="12" spans="1:35" ht="24.75" x14ac:dyDescent="0.7">
      <c r="A12" s="6" t="s">
        <v>36</v>
      </c>
      <c r="B12" s="7" t="s">
        <v>32</v>
      </c>
      <c r="C12" s="1" t="s">
        <v>37</v>
      </c>
      <c r="D12" s="8">
        <v>1232305</v>
      </c>
      <c r="E12" s="8">
        <v>715050000000</v>
      </c>
      <c r="F12" s="8">
        <v>841355</v>
      </c>
      <c r="G12" s="8">
        <v>37792</v>
      </c>
      <c r="H12" s="1">
        <v>3.6971718759960248E-3</v>
      </c>
      <c r="I12" s="1">
        <v>3.9989054804159176E-3</v>
      </c>
      <c r="J12" s="1">
        <v>-0.11878912363067286</v>
      </c>
      <c r="K12" s="1">
        <v>-0.17444057076695607</v>
      </c>
      <c r="L12" s="1">
        <v>3.8881180975636795E-2</v>
      </c>
      <c r="M12" s="1">
        <v>-1.2004568729069704E-3</v>
      </c>
      <c r="N12" s="1">
        <f t="shared" si="7"/>
        <v>2</v>
      </c>
      <c r="O12" s="1">
        <v>1393</v>
      </c>
      <c r="P12" s="1">
        <v>-1.8325563572011899E-2</v>
      </c>
      <c r="Q12" s="1">
        <v>-1.8495556728661555E-2</v>
      </c>
      <c r="R12" s="10">
        <v>72.158923805892925</v>
      </c>
      <c r="S12" s="1">
        <v>70.28</v>
      </c>
      <c r="T12" s="1">
        <v>0</v>
      </c>
      <c r="U12" s="1">
        <f t="shared" si="3"/>
        <v>1.8582900474184822</v>
      </c>
      <c r="V12" s="1">
        <f t="shared" si="4"/>
        <v>1</v>
      </c>
      <c r="W12" s="1">
        <f t="shared" si="5"/>
        <v>6.090718210607208</v>
      </c>
      <c r="X12" s="1">
        <f t="shared" si="0"/>
        <v>0.68274899476996365</v>
      </c>
      <c r="Y12" s="1">
        <f t="shared" si="1"/>
        <v>0.60377279574842135</v>
      </c>
      <c r="Z12" s="1">
        <f t="shared" si="2"/>
        <v>3.0667732420139496E-2</v>
      </c>
      <c r="AA12" s="1">
        <f t="shared" si="6"/>
        <v>1.8582900474184822</v>
      </c>
      <c r="AE12" s="13"/>
      <c r="AF12" s="13"/>
      <c r="AG12" s="13"/>
      <c r="AH12" s="13"/>
      <c r="AI12" s="13"/>
    </row>
    <row r="13" spans="1:35" ht="24.75" x14ac:dyDescent="0.7">
      <c r="A13" s="6" t="s">
        <v>36</v>
      </c>
      <c r="B13" s="7" t="s">
        <v>33</v>
      </c>
      <c r="C13" s="1" t="s">
        <v>37</v>
      </c>
      <c r="D13" s="8">
        <v>1688521</v>
      </c>
      <c r="E13" s="8">
        <v>729225000000</v>
      </c>
      <c r="F13" s="8">
        <v>1304947</v>
      </c>
      <c r="G13" s="8">
        <v>3207</v>
      </c>
      <c r="H13" s="1">
        <v>2.2557700366256535E-2</v>
      </c>
      <c r="I13" s="1">
        <v>2.1860896526182273E-3</v>
      </c>
      <c r="J13" s="1">
        <v>1.0237749042677173</v>
      </c>
      <c r="K13" s="1">
        <v>0.19257426127225119</v>
      </c>
      <c r="L13" s="1">
        <v>-4.1117302503126181E-2</v>
      </c>
      <c r="M13" s="1">
        <v>5.4402533138309486E-4</v>
      </c>
      <c r="N13" s="1">
        <f t="shared" si="7"/>
        <v>2</v>
      </c>
      <c r="O13" s="1">
        <v>1394</v>
      </c>
      <c r="P13" s="1">
        <v>0.74294746947298496</v>
      </c>
      <c r="Q13" s="1">
        <v>0.55557762808773281</v>
      </c>
      <c r="R13" s="10">
        <v>96.11138027562447</v>
      </c>
      <c r="S13" s="1">
        <v>66.3</v>
      </c>
      <c r="T13" s="1">
        <v>0</v>
      </c>
      <c r="U13" s="1">
        <f t="shared" si="3"/>
        <v>1.9827748142896426</v>
      </c>
      <c r="V13" s="1">
        <f t="shared" si="4"/>
        <v>1</v>
      </c>
      <c r="W13" s="1">
        <f t="shared" si="5"/>
        <v>6.2275064662905928</v>
      </c>
      <c r="X13" s="1">
        <f t="shared" si="0"/>
        <v>0.77283433253125067</v>
      </c>
      <c r="Y13" s="1">
        <f t="shared" si="1"/>
        <v>0.64244976458803538</v>
      </c>
      <c r="Z13" s="1">
        <f t="shared" si="2"/>
        <v>1.8992953004434059E-3</v>
      </c>
      <c r="AA13" s="1">
        <f t="shared" si="6"/>
        <v>1.9827748142896426</v>
      </c>
      <c r="AE13" s="13"/>
      <c r="AF13" s="13"/>
      <c r="AG13" s="13"/>
      <c r="AH13" s="13"/>
      <c r="AI13" s="13"/>
    </row>
    <row r="14" spans="1:35" ht="24.75" x14ac:dyDescent="0.7">
      <c r="A14" s="6" t="s">
        <v>36</v>
      </c>
      <c r="B14" s="7" t="s">
        <v>34</v>
      </c>
      <c r="C14" s="1" t="s">
        <v>37</v>
      </c>
      <c r="D14" s="6">
        <v>2130917</v>
      </c>
      <c r="E14" s="6">
        <v>870660000000</v>
      </c>
      <c r="F14" s="6">
        <v>1748461</v>
      </c>
      <c r="G14" s="6">
        <v>3420</v>
      </c>
      <c r="H14" s="1">
        <v>-4.5621453210192592E-2</v>
      </c>
      <c r="I14" s="1">
        <v>-3.2600142391426539E-3</v>
      </c>
      <c r="J14" s="1">
        <v>-0.21553539696816798</v>
      </c>
      <c r="K14" s="1">
        <v>3.024064162412736E-2</v>
      </c>
      <c r="L14" s="1">
        <v>-4.5059531716456915E-2</v>
      </c>
      <c r="M14" s="1">
        <v>-1.3248844283392464E-3</v>
      </c>
      <c r="N14" s="1">
        <f t="shared" si="7"/>
        <v>2</v>
      </c>
      <c r="O14" s="1">
        <v>1395</v>
      </c>
      <c r="P14" s="1">
        <v>-0.29294956345601098</v>
      </c>
      <c r="Q14" s="1">
        <v>-0.34665327681253333</v>
      </c>
      <c r="R14" s="11">
        <v>64.031007751937992</v>
      </c>
      <c r="S14" s="1">
        <v>75.578000000000003</v>
      </c>
      <c r="T14" s="1">
        <v>1</v>
      </c>
      <c r="U14" s="1">
        <f t="shared" si="3"/>
        <v>1.8063903370211334</v>
      </c>
      <c r="V14" s="1">
        <f t="shared" si="4"/>
        <v>1</v>
      </c>
      <c r="W14" s="1">
        <f t="shared" si="5"/>
        <v>6.3285665341140147</v>
      </c>
      <c r="X14" s="1">
        <f t="shared" si="0"/>
        <v>0.82052046137883361</v>
      </c>
      <c r="Y14" s="1">
        <f t="shared" si="1"/>
        <v>0.8226379307609708</v>
      </c>
      <c r="Z14" s="1">
        <f t="shared" si="2"/>
        <v>1.6049428485483011E-3</v>
      </c>
      <c r="AA14" s="1">
        <f t="shared" si="6"/>
        <v>1.8063903370211334</v>
      </c>
      <c r="AE14" s="13"/>
      <c r="AF14" s="13"/>
      <c r="AG14" s="13"/>
      <c r="AH14" s="13"/>
      <c r="AI14" s="13"/>
    </row>
    <row r="15" spans="1:35" ht="24.75" x14ac:dyDescent="0.7">
      <c r="A15" s="6" t="s">
        <v>36</v>
      </c>
      <c r="B15" s="7" t="s">
        <v>35</v>
      </c>
      <c r="C15" s="1" t="s">
        <v>37</v>
      </c>
      <c r="D15" s="6">
        <v>2335719</v>
      </c>
      <c r="E15" s="6">
        <v>1678320000000</v>
      </c>
      <c r="F15" s="6">
        <v>1964601</v>
      </c>
      <c r="G15" s="6">
        <v>3834</v>
      </c>
      <c r="H15" s="1">
        <v>0</v>
      </c>
      <c r="I15" s="1">
        <v>-1.0462578403119174E-3</v>
      </c>
      <c r="J15" s="1">
        <v>1.3574979200604058</v>
      </c>
      <c r="K15" s="1">
        <v>0.23886812498814244</v>
      </c>
      <c r="L15" s="1">
        <v>-1.9276393831553974E-2</v>
      </c>
      <c r="M15" s="1">
        <v>3.3647526652832972E-2</v>
      </c>
      <c r="N15" s="1">
        <f t="shared" si="7"/>
        <v>2</v>
      </c>
      <c r="O15" s="1">
        <v>1396</v>
      </c>
      <c r="P15" s="1">
        <v>1.1190839407865301</v>
      </c>
      <c r="Q15" s="1">
        <v>0.75098389189776393</v>
      </c>
      <c r="R15" s="11">
        <v>65.426356589147289</v>
      </c>
      <c r="S15" s="1">
        <v>75.578000000000017</v>
      </c>
      <c r="T15" s="1">
        <v>0</v>
      </c>
      <c r="U15" s="1">
        <f t="shared" si="3"/>
        <v>1.8157527363264061</v>
      </c>
      <c r="V15" s="1">
        <f t="shared" si="4"/>
        <v>1</v>
      </c>
      <c r="W15" s="1">
        <f t="shared" si="5"/>
        <v>6.3684205935388336</v>
      </c>
      <c r="X15" s="1">
        <f t="shared" si="0"/>
        <v>0.84111188032464523</v>
      </c>
      <c r="Y15" s="1">
        <f t="shared" si="1"/>
        <v>1.509028500727231</v>
      </c>
      <c r="Z15" s="1">
        <f t="shared" si="2"/>
        <v>1.6414645768604871E-3</v>
      </c>
      <c r="AA15" s="1">
        <f t="shared" si="6"/>
        <v>1.8157527363264061</v>
      </c>
      <c r="AE15" s="13"/>
      <c r="AF15" s="13"/>
      <c r="AG15" s="13"/>
      <c r="AH15" s="13"/>
      <c r="AI15" s="13"/>
    </row>
    <row r="16" spans="1:35" ht="16.5" x14ac:dyDescent="0.45">
      <c r="A16" s="6" t="s">
        <v>38</v>
      </c>
      <c r="B16" s="7" t="s">
        <v>28</v>
      </c>
      <c r="C16" s="1" t="s">
        <v>39</v>
      </c>
      <c r="D16" s="8">
        <v>7932223</v>
      </c>
      <c r="E16" s="8">
        <v>2905500000000</v>
      </c>
      <c r="F16" s="8">
        <v>4809476</v>
      </c>
      <c r="G16" s="8">
        <v>830197</v>
      </c>
      <c r="H16" s="1">
        <v>-3.5918554106612903E-3</v>
      </c>
      <c r="I16" s="1">
        <v>-1.7789678318600301E-3</v>
      </c>
      <c r="J16" s="1">
        <v>2.9640680475083548E-2</v>
      </c>
      <c r="K16" s="1">
        <v>0.2320705807449179</v>
      </c>
      <c r="L16" s="1">
        <v>-1.6668164255548602E-2</v>
      </c>
      <c r="M16" s="1">
        <v>-1.0150597962498155E-2</v>
      </c>
      <c r="N16" s="1">
        <f t="shared" ref="N16" si="8">N15+1</f>
        <v>3</v>
      </c>
      <c r="O16" s="1">
        <v>1390</v>
      </c>
      <c r="P16" s="1">
        <v>-0.26067890857799297</v>
      </c>
      <c r="Q16" s="1">
        <v>-0.30202295791758793</v>
      </c>
      <c r="R16" s="9">
        <v>69.474774508973908</v>
      </c>
      <c r="S16" s="1">
        <v>34</v>
      </c>
      <c r="T16" s="1">
        <v>1</v>
      </c>
      <c r="U16" s="1">
        <f t="shared" si="3"/>
        <v>1.8418271458824103</v>
      </c>
      <c r="V16" s="1">
        <f t="shared" si="4"/>
        <v>1</v>
      </c>
      <c r="W16" s="1">
        <f t="shared" si="5"/>
        <v>6.8993949151031222</v>
      </c>
      <c r="X16" s="1">
        <f t="shared" si="0"/>
        <v>0.60632133009876299</v>
      </c>
      <c r="Y16" s="1">
        <f t="shared" si="1"/>
        <v>-7.210757063869884E-2</v>
      </c>
      <c r="Z16" s="1">
        <f t="shared" si="2"/>
        <v>0.10466132886077459</v>
      </c>
      <c r="AA16" s="1">
        <f t="shared" si="6"/>
        <v>1.8418271458824103</v>
      </c>
    </row>
    <row r="17" spans="1:27" x14ac:dyDescent="0.45">
      <c r="A17" s="6" t="s">
        <v>38</v>
      </c>
      <c r="B17" s="7" t="s">
        <v>30</v>
      </c>
      <c r="C17" s="1" t="s">
        <v>39</v>
      </c>
      <c r="D17" s="8">
        <v>9277803</v>
      </c>
      <c r="E17" s="8">
        <v>8419500000000</v>
      </c>
      <c r="F17" s="8">
        <v>6799237</v>
      </c>
      <c r="G17" s="8">
        <v>637819</v>
      </c>
      <c r="H17" s="1">
        <v>3.9922135339338229E-2</v>
      </c>
      <c r="I17" s="1">
        <v>1.6313741345327742E-2</v>
      </c>
      <c r="J17" s="1">
        <v>0.17666681642555468</v>
      </c>
      <c r="K17" s="1">
        <v>0.94650634873763473</v>
      </c>
      <c r="L17" s="1">
        <v>3.2674373096858583E-2</v>
      </c>
      <c r="M17" s="1">
        <v>1.7147137324060511E-2</v>
      </c>
      <c r="N17" s="1">
        <f t="shared" ref="N17:N22" si="9">N16</f>
        <v>3</v>
      </c>
      <c r="O17" s="1">
        <v>1391</v>
      </c>
      <c r="P17" s="1">
        <v>-0.70755536259790297</v>
      </c>
      <c r="Q17" s="1">
        <v>-1.2294799040637641</v>
      </c>
      <c r="R17" s="10">
        <v>65.715092377615051</v>
      </c>
      <c r="S17" s="1">
        <v>36.76</v>
      </c>
      <c r="T17" s="1">
        <v>1</v>
      </c>
      <c r="U17" s="1">
        <f t="shared" si="3"/>
        <v>1.8176651227346596</v>
      </c>
      <c r="V17" s="1">
        <f t="shared" si="4"/>
        <v>1</v>
      </c>
      <c r="W17" s="1">
        <f t="shared" si="5"/>
        <v>6.9674451466995277</v>
      </c>
      <c r="X17" s="1">
        <f t="shared" si="0"/>
        <v>0.73284989991703853</v>
      </c>
      <c r="Y17" s="1">
        <f t="shared" si="1"/>
        <v>1.2228702769347994</v>
      </c>
      <c r="Z17" s="1">
        <f t="shared" si="2"/>
        <v>6.8746771191412454E-2</v>
      </c>
      <c r="AA17" s="1">
        <f t="shared" si="6"/>
        <v>1.8176651227346596</v>
      </c>
    </row>
    <row r="18" spans="1:27" x14ac:dyDescent="0.45">
      <c r="A18" s="6" t="s">
        <v>38</v>
      </c>
      <c r="B18" s="7" t="s">
        <v>31</v>
      </c>
      <c r="C18" s="1" t="s">
        <v>39</v>
      </c>
      <c r="D18" s="8">
        <v>9757386</v>
      </c>
      <c r="E18" s="8">
        <v>12414000000000</v>
      </c>
      <c r="F18" s="8">
        <v>6896327</v>
      </c>
      <c r="G18" s="8">
        <v>646158</v>
      </c>
      <c r="H18" s="1">
        <v>-4.986471540244836E-3</v>
      </c>
      <c r="I18" s="1">
        <v>1.5046009288983907E-3</v>
      </c>
      <c r="J18" s="1">
        <v>0.5919569305371275</v>
      </c>
      <c r="K18" s="1">
        <v>0.42518453202110562</v>
      </c>
      <c r="L18" s="1">
        <v>1.1140758506970426E-2</v>
      </c>
      <c r="M18" s="1">
        <v>8.6020217744913127E-3</v>
      </c>
      <c r="N18" s="1">
        <f t="shared" si="9"/>
        <v>3</v>
      </c>
      <c r="O18" s="1">
        <v>1392</v>
      </c>
      <c r="P18" s="1">
        <v>0.17889273295383801</v>
      </c>
      <c r="Q18" s="1">
        <v>0.16457563603690478</v>
      </c>
      <c r="R18" s="10">
        <v>61.322920302520664</v>
      </c>
      <c r="S18" s="1">
        <v>35.700000000000003</v>
      </c>
      <c r="T18" s="1">
        <v>0</v>
      </c>
      <c r="U18" s="1">
        <f t="shared" si="3"/>
        <v>1.787622828522049</v>
      </c>
      <c r="V18" s="1">
        <f t="shared" si="4"/>
        <v>1</v>
      </c>
      <c r="W18" s="1">
        <f t="shared" si="5"/>
        <v>6.9893334859220122</v>
      </c>
      <c r="X18" s="1">
        <f t="shared" si="0"/>
        <v>0.70678017657598047</v>
      </c>
      <c r="Y18" s="1">
        <f t="shared" si="1"/>
        <v>1.4676330319760378</v>
      </c>
      <c r="Z18" s="1">
        <f t="shared" si="2"/>
        <v>6.6222449332228941E-2</v>
      </c>
      <c r="AA18" s="1">
        <f t="shared" si="6"/>
        <v>1.787622828522049</v>
      </c>
    </row>
    <row r="19" spans="1:27" x14ac:dyDescent="0.45">
      <c r="A19" s="6" t="s">
        <v>38</v>
      </c>
      <c r="B19" s="7" t="s">
        <v>32</v>
      </c>
      <c r="C19" s="1" t="s">
        <v>39</v>
      </c>
      <c r="D19" s="8">
        <v>11116568</v>
      </c>
      <c r="E19" s="8">
        <v>22086000000000</v>
      </c>
      <c r="F19" s="8">
        <v>7730117</v>
      </c>
      <c r="G19" s="8">
        <v>1081684</v>
      </c>
      <c r="H19" s="1">
        <v>-7.8437231539250874E-4</v>
      </c>
      <c r="I19" s="1">
        <v>8.934484276609183E-3</v>
      </c>
      <c r="J19" s="1">
        <v>0.58754609503822519</v>
      </c>
      <c r="K19" s="1">
        <v>-9.890661850066694E-2</v>
      </c>
      <c r="L19" s="1">
        <v>4.8167606500908261E-2</v>
      </c>
      <c r="M19" s="1">
        <v>5.9063910843026586E-4</v>
      </c>
      <c r="N19" s="1">
        <f t="shared" si="9"/>
        <v>3</v>
      </c>
      <c r="O19" s="1">
        <v>1393</v>
      </c>
      <c r="P19" s="1">
        <v>0.63523262738836905</v>
      </c>
      <c r="Q19" s="1">
        <v>0.49178507397665128</v>
      </c>
      <c r="R19" s="10">
        <v>63.217692764258352</v>
      </c>
      <c r="S19" s="1">
        <v>38.299999999999997</v>
      </c>
      <c r="T19" s="1">
        <v>0</v>
      </c>
      <c r="U19" s="1">
        <f t="shared" si="3"/>
        <v>1.8008386414871733</v>
      </c>
      <c r="V19" s="1">
        <f t="shared" si="4"/>
        <v>1</v>
      </c>
      <c r="W19" s="1">
        <f t="shared" si="5"/>
        <v>7.0459707289081042</v>
      </c>
      <c r="X19" s="1">
        <f t="shared" si="0"/>
        <v>0.69536902036671755</v>
      </c>
      <c r="Y19" s="1">
        <f t="shared" si="1"/>
        <v>1.8751614532728027</v>
      </c>
      <c r="Z19" s="1">
        <f t="shared" si="2"/>
        <v>9.7303772171411174E-2</v>
      </c>
      <c r="AA19" s="1">
        <f t="shared" si="6"/>
        <v>1.8008386414871733</v>
      </c>
    </row>
    <row r="20" spans="1:27" x14ac:dyDescent="0.45">
      <c r="A20" s="6" t="s">
        <v>38</v>
      </c>
      <c r="B20" s="7" t="s">
        <v>33</v>
      </c>
      <c r="C20" s="1" t="s">
        <v>39</v>
      </c>
      <c r="D20" s="8">
        <v>13358649</v>
      </c>
      <c r="E20" s="8">
        <v>22702500000000</v>
      </c>
      <c r="F20" s="8">
        <v>9372505</v>
      </c>
      <c r="G20" s="8">
        <v>1124693</v>
      </c>
      <c r="H20" s="1">
        <v>1.0723919264208025E-3</v>
      </c>
      <c r="I20" s="1">
        <v>1.5372296756276458E-3</v>
      </c>
      <c r="J20" s="1">
        <v>1.1615746913277156</v>
      </c>
      <c r="K20" s="1">
        <v>0.10403000446670825</v>
      </c>
      <c r="L20" s="1">
        <v>4.0572771511694387E-3</v>
      </c>
      <c r="M20" s="1">
        <v>5.5069982679871871E-3</v>
      </c>
      <c r="N20" s="1">
        <f t="shared" si="9"/>
        <v>3</v>
      </c>
      <c r="O20" s="1">
        <v>1394</v>
      </c>
      <c r="P20" s="1">
        <v>1.0123722937436199</v>
      </c>
      <c r="Q20" s="1">
        <v>0.6993142717722215</v>
      </c>
      <c r="R20" s="10">
        <v>87.063371747434573</v>
      </c>
      <c r="S20" s="1">
        <v>37.380000000000003</v>
      </c>
      <c r="T20" s="1">
        <v>0</v>
      </c>
      <c r="U20" s="1">
        <f t="shared" si="3"/>
        <v>1.9398354822901354</v>
      </c>
      <c r="V20" s="1">
        <f t="shared" si="4"/>
        <v>1</v>
      </c>
      <c r="W20" s="1">
        <f t="shared" si="5"/>
        <v>7.1257625388646</v>
      </c>
      <c r="X20" s="1">
        <f t="shared" si="0"/>
        <v>0.70160575369560196</v>
      </c>
      <c r="Y20" s="1">
        <f t="shared" si="1"/>
        <v>1.7396507030012387</v>
      </c>
      <c r="Z20" s="1">
        <f t="shared" si="2"/>
        <v>8.419212152366605E-2</v>
      </c>
      <c r="AA20" s="1">
        <f t="shared" si="6"/>
        <v>1.9398354822901354</v>
      </c>
    </row>
    <row r="21" spans="1:27" x14ac:dyDescent="0.45">
      <c r="A21" s="6" t="s">
        <v>38</v>
      </c>
      <c r="B21" s="7" t="s">
        <v>34</v>
      </c>
      <c r="C21" s="1" t="s">
        <v>39</v>
      </c>
      <c r="D21" s="6">
        <v>14715296</v>
      </c>
      <c r="E21" s="6">
        <v>20141250000000</v>
      </c>
      <c r="F21" s="6">
        <v>10577311</v>
      </c>
      <c r="G21" s="6">
        <v>1248304</v>
      </c>
      <c r="H21" s="1">
        <v>-8.3386659572478299E-3</v>
      </c>
      <c r="I21" s="1">
        <v>6.5603358891975268E-4</v>
      </c>
      <c r="J21" s="1">
        <v>-4.1996837350713405E-2</v>
      </c>
      <c r="K21" s="1">
        <v>5.4197288965272809E-2</v>
      </c>
      <c r="L21" s="1">
        <v>-1.0551370675032276E-2</v>
      </c>
      <c r="M21" s="1">
        <v>1.3099342495472321E-3</v>
      </c>
      <c r="N21" s="1">
        <f t="shared" si="9"/>
        <v>3</v>
      </c>
      <c r="O21" s="1">
        <v>1395</v>
      </c>
      <c r="P21" s="1">
        <v>-0.15320654807560599</v>
      </c>
      <c r="Q21" s="1">
        <v>-0.16629847248113805</v>
      </c>
      <c r="R21" s="11">
        <v>65.58560354374309</v>
      </c>
      <c r="S21" s="1">
        <v>33.979999999999997</v>
      </c>
      <c r="T21" s="1">
        <v>0</v>
      </c>
      <c r="U21" s="1">
        <f t="shared" si="3"/>
        <v>1.8168085194416501</v>
      </c>
      <c r="V21" s="1">
        <f t="shared" si="4"/>
        <v>1</v>
      </c>
      <c r="W21" s="1">
        <f t="shared" si="5"/>
        <v>7.1677690024107381</v>
      </c>
      <c r="X21" s="1">
        <f t="shared" si="0"/>
        <v>0.71879702589740635</v>
      </c>
      <c r="Y21" s="1">
        <f t="shared" si="1"/>
        <v>1.5825609965284448</v>
      </c>
      <c r="Z21" s="1">
        <f t="shared" si="2"/>
        <v>8.4830369705101411E-2</v>
      </c>
      <c r="AA21" s="1">
        <f t="shared" si="6"/>
        <v>1.8168085194416501</v>
      </c>
    </row>
    <row r="22" spans="1:27" x14ac:dyDescent="0.45">
      <c r="A22" s="6" t="s">
        <v>38</v>
      </c>
      <c r="B22" s="7" t="s">
        <v>35</v>
      </c>
      <c r="C22" s="1" t="s">
        <v>39</v>
      </c>
      <c r="D22" s="6">
        <v>14797717</v>
      </c>
      <c r="E22" s="6">
        <v>21281250000000</v>
      </c>
      <c r="F22" s="6">
        <v>8985798</v>
      </c>
      <c r="G22" s="6">
        <v>1303934</v>
      </c>
      <c r="H22" s="1">
        <v>-5.9491617090319093E-3</v>
      </c>
      <c r="I22" s="1">
        <v>2.8414161670673961E-2</v>
      </c>
      <c r="J22" s="1">
        <v>-8.3115983001076088E-2</v>
      </c>
      <c r="K22" s="1">
        <v>0.40846477609005244</v>
      </c>
      <c r="L22" s="1">
        <v>4.1973343942709372E-2</v>
      </c>
      <c r="M22" s="1">
        <v>2.745093623681218E-2</v>
      </c>
      <c r="N22" s="1">
        <f t="shared" si="9"/>
        <v>3</v>
      </c>
      <c r="O22" s="1">
        <v>1396</v>
      </c>
      <c r="P22" s="1">
        <v>-0.43424029123775998</v>
      </c>
      <c r="Q22" s="1">
        <v>-0.56958583374567007</v>
      </c>
      <c r="R22" s="11">
        <v>88.81283956138607</v>
      </c>
      <c r="S22" s="1">
        <v>33.85</v>
      </c>
      <c r="T22" s="1">
        <v>1</v>
      </c>
      <c r="U22" s="1">
        <f t="shared" si="3"/>
        <v>1.9484757557287364</v>
      </c>
      <c r="V22" s="1">
        <f t="shared" si="4"/>
        <v>1</v>
      </c>
      <c r="W22" s="1">
        <f t="shared" si="5"/>
        <v>7.1701947173691201</v>
      </c>
      <c r="X22" s="1">
        <f t="shared" si="0"/>
        <v>0.60724218472349489</v>
      </c>
      <c r="Y22" s="1">
        <f t="shared" si="1"/>
        <v>1.2979155944215912</v>
      </c>
      <c r="Z22" s="1">
        <f t="shared" si="2"/>
        <v>8.8117241328510343E-2</v>
      </c>
      <c r="AA22" s="1">
        <f t="shared" si="6"/>
        <v>1.9484757557287364</v>
      </c>
    </row>
    <row r="23" spans="1:27" x14ac:dyDescent="0.45">
      <c r="A23" s="6" t="s">
        <v>40</v>
      </c>
      <c r="B23" s="7" t="s">
        <v>28</v>
      </c>
      <c r="C23" s="1" t="s">
        <v>37</v>
      </c>
      <c r="D23" s="8">
        <v>281650</v>
      </c>
      <c r="E23" s="8">
        <v>58400000000</v>
      </c>
      <c r="F23" s="8">
        <v>195264</v>
      </c>
      <c r="G23" s="8">
        <v>17651</v>
      </c>
      <c r="H23" s="1">
        <v>-2.0484551517626182E-2</v>
      </c>
      <c r="I23" s="1">
        <v>-5.3926426864105408E-3</v>
      </c>
      <c r="J23" s="1">
        <v>-0.47383731370084398</v>
      </c>
      <c r="K23" s="1">
        <v>0.16077356860248307</v>
      </c>
      <c r="L23" s="1">
        <v>1.6176370213637326E-2</v>
      </c>
      <c r="M23" s="1">
        <v>-2.1548135596540546E-4</v>
      </c>
      <c r="N23" s="1">
        <f t="shared" ref="N23" si="10">N22+1</f>
        <v>4</v>
      </c>
      <c r="O23" s="1">
        <v>1390</v>
      </c>
      <c r="P23" s="1">
        <v>-0.65227856426348396</v>
      </c>
      <c r="Q23" s="1">
        <v>-1.0563535917779685</v>
      </c>
      <c r="R23" s="11">
        <v>80.0859159173785</v>
      </c>
      <c r="S23" s="1">
        <v>0</v>
      </c>
      <c r="T23" s="1">
        <v>1</v>
      </c>
      <c r="U23" s="1">
        <f t="shared" si="3"/>
        <v>1.9035561468310993</v>
      </c>
      <c r="V23" s="1">
        <f t="shared" si="4"/>
        <v>0</v>
      </c>
      <c r="W23" s="1">
        <f t="shared" si="5"/>
        <v>5.4497097555713694</v>
      </c>
      <c r="X23" s="1">
        <f t="shared" si="0"/>
        <v>0.69328599325403872</v>
      </c>
      <c r="Y23" s="1">
        <f t="shared" si="1"/>
        <v>-0.39150973580937248</v>
      </c>
      <c r="Z23" s="1">
        <f t="shared" si="2"/>
        <v>6.2669980472217293E-2</v>
      </c>
      <c r="AA23" s="1">
        <f t="shared" si="6"/>
        <v>0</v>
      </c>
    </row>
    <row r="24" spans="1:27" x14ac:dyDescent="0.45">
      <c r="A24" s="6" t="s">
        <v>40</v>
      </c>
      <c r="B24" s="7" t="s">
        <v>30</v>
      </c>
      <c r="C24" s="1" t="s">
        <v>37</v>
      </c>
      <c r="D24" s="8">
        <v>255285</v>
      </c>
      <c r="E24" s="8">
        <v>267665000000</v>
      </c>
      <c r="F24" s="8">
        <v>154855</v>
      </c>
      <c r="G24" s="8">
        <v>12453</v>
      </c>
      <c r="H24" s="1">
        <v>-3.3821445441662761E-2</v>
      </c>
      <c r="I24" s="1">
        <v>-5.0186225617069626E-3</v>
      </c>
      <c r="J24" s="1">
        <v>1.0137192000546038</v>
      </c>
      <c r="K24" s="1">
        <v>1.2781374575158917</v>
      </c>
      <c r="L24" s="1">
        <v>-2.1048706911161508E-2</v>
      </c>
      <c r="M24" s="1">
        <v>4.0070338061231944E-3</v>
      </c>
      <c r="N24" s="1">
        <f t="shared" ref="N24:N29" si="11">N23</f>
        <v>4</v>
      </c>
      <c r="O24" s="1">
        <v>1391</v>
      </c>
      <c r="P24" s="1">
        <v>-0.13592976189126499</v>
      </c>
      <c r="Q24" s="1">
        <v>-0.14610121937493606</v>
      </c>
      <c r="R24" s="11">
        <v>75.076425986174158</v>
      </c>
      <c r="S24" s="1">
        <v>0</v>
      </c>
      <c r="T24" s="1">
        <v>0</v>
      </c>
      <c r="U24" s="1">
        <f t="shared" si="3"/>
        <v>1.8755035898493106</v>
      </c>
      <c r="V24" s="1">
        <f t="shared" si="4"/>
        <v>0</v>
      </c>
      <c r="W24" s="1">
        <f t="shared" si="5"/>
        <v>5.4070252973400459</v>
      </c>
      <c r="X24" s="1">
        <f t="shared" si="0"/>
        <v>0.60659654895508941</v>
      </c>
      <c r="Y24" s="1">
        <f t="shared" si="1"/>
        <v>0.98027523120395632</v>
      </c>
      <c r="Z24" s="1">
        <f t="shared" si="2"/>
        <v>4.8780774428579823E-2</v>
      </c>
      <c r="AA24" s="1">
        <f t="shared" si="6"/>
        <v>0</v>
      </c>
    </row>
    <row r="25" spans="1:27" x14ac:dyDescent="0.45">
      <c r="A25" s="6" t="s">
        <v>40</v>
      </c>
      <c r="B25" s="7" t="s">
        <v>31</v>
      </c>
      <c r="C25" s="1" t="s">
        <v>37</v>
      </c>
      <c r="D25" s="8">
        <v>301969</v>
      </c>
      <c r="E25" s="8">
        <v>452200000000</v>
      </c>
      <c r="F25" s="8">
        <v>161896</v>
      </c>
      <c r="G25" s="8">
        <v>41248</v>
      </c>
      <c r="H25" s="1">
        <v>-2.809745793575634E-2</v>
      </c>
      <c r="I25" s="1">
        <v>1.5046009288983907E-3</v>
      </c>
      <c r="J25" s="1">
        <v>0.86052265871267331</v>
      </c>
      <c r="K25" s="1">
        <v>0.30926390101078716</v>
      </c>
      <c r="L25" s="1">
        <v>3.9733289610318738E-2</v>
      </c>
      <c r="M25" s="1">
        <v>1.999848944086325E-3</v>
      </c>
      <c r="N25" s="1">
        <f t="shared" si="11"/>
        <v>4</v>
      </c>
      <c r="O25" s="1">
        <v>1392</v>
      </c>
      <c r="P25" s="1">
        <v>0.57820347534558902</v>
      </c>
      <c r="Q25" s="1">
        <v>0.45628715919690405</v>
      </c>
      <c r="R25" s="11">
        <v>80.0859159173785</v>
      </c>
      <c r="S25" s="1">
        <v>0</v>
      </c>
      <c r="T25" s="1">
        <v>0</v>
      </c>
      <c r="U25" s="1">
        <f t="shared" si="3"/>
        <v>1.9035561468310993</v>
      </c>
      <c r="V25" s="1">
        <f t="shared" si="4"/>
        <v>0</v>
      </c>
      <c r="W25" s="1">
        <f t="shared" si="5"/>
        <v>5.479962360771804</v>
      </c>
      <c r="X25" s="1">
        <f t="shared" si="0"/>
        <v>0.53613450387291406</v>
      </c>
      <c r="Y25" s="1">
        <f t="shared" si="1"/>
        <v>1.171960844559776</v>
      </c>
      <c r="Z25" s="1">
        <f t="shared" si="2"/>
        <v>0.13659680298308766</v>
      </c>
      <c r="AA25" s="1">
        <f t="shared" si="6"/>
        <v>0</v>
      </c>
    </row>
    <row r="26" spans="1:27" x14ac:dyDescent="0.45">
      <c r="A26" s="6" t="s">
        <v>40</v>
      </c>
      <c r="B26" s="7" t="s">
        <v>32</v>
      </c>
      <c r="C26" s="1" t="s">
        <v>37</v>
      </c>
      <c r="D26" s="8">
        <v>378414</v>
      </c>
      <c r="E26" s="8">
        <v>547612500000</v>
      </c>
      <c r="F26" s="8">
        <v>141265</v>
      </c>
      <c r="G26" s="8">
        <v>104813</v>
      </c>
      <c r="H26" s="1">
        <v>3.4404292576950816E-2</v>
      </c>
      <c r="I26" s="1">
        <v>2.2461140368460374E-2</v>
      </c>
      <c r="J26" s="1">
        <v>1.0084895520212787</v>
      </c>
      <c r="K26" s="1">
        <v>-9.9286424999096942E-2</v>
      </c>
      <c r="L26" s="1">
        <v>-1.5056962484580961E-3</v>
      </c>
      <c r="M26" s="1">
        <v>-8.6551362071982732E-3</v>
      </c>
      <c r="N26" s="1">
        <f t="shared" si="11"/>
        <v>4</v>
      </c>
      <c r="O26" s="1">
        <v>1393</v>
      </c>
      <c r="P26" s="1">
        <v>0.97992284374374705</v>
      </c>
      <c r="Q26" s="1">
        <v>0.68305787614099078</v>
      </c>
      <c r="R26" s="11">
        <v>75.076425986174158</v>
      </c>
      <c r="S26" s="1">
        <v>0</v>
      </c>
      <c r="T26" s="1">
        <v>0</v>
      </c>
      <c r="U26" s="1">
        <f t="shared" si="3"/>
        <v>1.8755035898493106</v>
      </c>
      <c r="V26" s="1">
        <f t="shared" si="4"/>
        <v>0</v>
      </c>
      <c r="W26" s="1">
        <f t="shared" si="5"/>
        <v>5.5779671954101824</v>
      </c>
      <c r="X26" s="1">
        <f t="shared" si="0"/>
        <v>0.37330806999741023</v>
      </c>
      <c r="Y26" s="1">
        <f t="shared" si="1"/>
        <v>0.83687928446045901</v>
      </c>
      <c r="Z26" s="1">
        <f t="shared" si="2"/>
        <v>0.2769797100530107</v>
      </c>
      <c r="AA26" s="1">
        <f t="shared" si="6"/>
        <v>0</v>
      </c>
    </row>
    <row r="27" spans="1:27" x14ac:dyDescent="0.45">
      <c r="A27" s="6" t="s">
        <v>40</v>
      </c>
      <c r="B27" s="7" t="s">
        <v>33</v>
      </c>
      <c r="C27" s="1" t="s">
        <v>37</v>
      </c>
      <c r="D27" s="8">
        <v>646352</v>
      </c>
      <c r="E27" s="8">
        <v>603659963000</v>
      </c>
      <c r="F27" s="8">
        <v>149231</v>
      </c>
      <c r="G27" s="8">
        <v>40968</v>
      </c>
      <c r="H27" s="1">
        <v>4.0325066794546754E-2</v>
      </c>
      <c r="I27" s="1">
        <v>1.6719376347118426E-3</v>
      </c>
      <c r="J27" s="1">
        <v>9.9530150206806486E-2</v>
      </c>
      <c r="K27" s="1">
        <v>0.12277241439654669</v>
      </c>
      <c r="L27" s="1">
        <v>-1.0880952970194977E-2</v>
      </c>
      <c r="M27" s="1">
        <v>5.5623565168542973E-3</v>
      </c>
      <c r="N27" s="1">
        <f t="shared" si="11"/>
        <v>4</v>
      </c>
      <c r="O27" s="1">
        <v>1394</v>
      </c>
      <c r="P27" s="1">
        <v>-0.113660382831166</v>
      </c>
      <c r="Q27" s="1">
        <v>-0.1206550867345392</v>
      </c>
      <c r="R27" s="11">
        <v>80.0859159173785</v>
      </c>
      <c r="S27" s="1">
        <v>0</v>
      </c>
      <c r="T27" s="1">
        <v>0</v>
      </c>
      <c r="U27" s="1">
        <f t="shared" si="3"/>
        <v>1.9035561468310993</v>
      </c>
      <c r="V27" s="1">
        <f t="shared" si="4"/>
        <v>0</v>
      </c>
      <c r="W27" s="1">
        <f t="shared" si="5"/>
        <v>5.810469096978844</v>
      </c>
      <c r="X27" s="1">
        <f t="shared" si="0"/>
        <v>0.23088193430205214</v>
      </c>
      <c r="Y27" s="1">
        <f t="shared" si="1"/>
        <v>0.19417760700977799</v>
      </c>
      <c r="Z27" s="1">
        <f t="shared" si="2"/>
        <v>6.3383419560858481E-2</v>
      </c>
      <c r="AA27" s="1">
        <f t="shared" si="6"/>
        <v>0</v>
      </c>
    </row>
    <row r="28" spans="1:27" x14ac:dyDescent="0.45">
      <c r="A28" s="6" t="s">
        <v>40</v>
      </c>
      <c r="B28" s="7" t="s">
        <v>34</v>
      </c>
      <c r="C28" s="1" t="s">
        <v>37</v>
      </c>
      <c r="D28" s="6">
        <v>700354</v>
      </c>
      <c r="E28" s="6">
        <v>511925128000</v>
      </c>
      <c r="F28" s="6">
        <v>166034</v>
      </c>
      <c r="G28" s="6">
        <v>50851</v>
      </c>
      <c r="H28" s="1">
        <v>-7.1581815778502715E-3</v>
      </c>
      <c r="I28" s="1">
        <v>2.0521915378768686E-3</v>
      </c>
      <c r="J28" s="1">
        <v>-0.18421725608599174</v>
      </c>
      <c r="K28" s="1">
        <v>5.3392777703815071E-2</v>
      </c>
      <c r="L28" s="1">
        <v>2.1589645060167886E-2</v>
      </c>
      <c r="M28" s="1">
        <v>-9.8025313958434793E-4</v>
      </c>
      <c r="N28" s="1">
        <f t="shared" si="11"/>
        <v>4</v>
      </c>
      <c r="O28" s="1">
        <v>1395</v>
      </c>
      <c r="P28" s="1">
        <v>-0.28036706632305303</v>
      </c>
      <c r="Q28" s="1">
        <v>-0.32901401130912478</v>
      </c>
      <c r="R28" s="11">
        <v>75.076425986174158</v>
      </c>
      <c r="S28" s="1">
        <v>0</v>
      </c>
      <c r="T28" s="1">
        <v>1</v>
      </c>
      <c r="U28" s="1">
        <f t="shared" si="3"/>
        <v>1.8755035898493106</v>
      </c>
      <c r="V28" s="1">
        <f t="shared" si="4"/>
        <v>0</v>
      </c>
      <c r="W28" s="1">
        <f t="shared" si="5"/>
        <v>5.845317613421936</v>
      </c>
      <c r="X28" s="1">
        <f t="shared" si="0"/>
        <v>0.23707153810787115</v>
      </c>
      <c r="Y28" s="1">
        <f t="shared" si="1"/>
        <v>-4.2816530446161447E-2</v>
      </c>
      <c r="Z28" s="1">
        <f t="shared" si="2"/>
        <v>7.2607567030387496E-2</v>
      </c>
      <c r="AA28" s="1">
        <f t="shared" si="6"/>
        <v>0</v>
      </c>
    </row>
    <row r="29" spans="1:27" x14ac:dyDescent="0.45">
      <c r="A29" s="6" t="s">
        <v>40</v>
      </c>
      <c r="B29" s="7" t="s">
        <v>35</v>
      </c>
      <c r="C29" s="1" t="s">
        <v>37</v>
      </c>
      <c r="D29" s="6">
        <v>750188</v>
      </c>
      <c r="E29" s="6">
        <v>828500000000</v>
      </c>
      <c r="F29" s="6">
        <v>223313</v>
      </c>
      <c r="G29" s="6">
        <v>15981</v>
      </c>
      <c r="H29" s="1">
        <v>-3.4945858529039572E-2</v>
      </c>
      <c r="I29" s="1">
        <v>1.0266173890319931E-4</v>
      </c>
      <c r="J29" s="1">
        <v>0.73121650318535747</v>
      </c>
      <c r="K29" s="1">
        <v>0.32511112618138999</v>
      </c>
      <c r="L29" s="1">
        <v>1.5186915887850467E-2</v>
      </c>
      <c r="M29" s="1">
        <v>4.2593876345161609E-3</v>
      </c>
      <c r="N29" s="1">
        <f t="shared" si="11"/>
        <v>4</v>
      </c>
      <c r="O29" s="1">
        <v>1396</v>
      </c>
      <c r="P29" s="1">
        <v>0.43082738734229098</v>
      </c>
      <c r="Q29" s="1">
        <v>0.3582528694987418</v>
      </c>
      <c r="R29" s="11">
        <v>80.0859159173785</v>
      </c>
      <c r="S29" s="1">
        <v>0</v>
      </c>
      <c r="T29" s="1">
        <v>0</v>
      </c>
      <c r="U29" s="1">
        <f t="shared" si="3"/>
        <v>1.9035561468310993</v>
      </c>
      <c r="V29" s="1">
        <f t="shared" si="4"/>
        <v>0</v>
      </c>
      <c r="W29" s="1">
        <f t="shared" si="5"/>
        <v>5.8751701128999283</v>
      </c>
      <c r="X29" s="1">
        <f t="shared" si="0"/>
        <v>0.2976760492036663</v>
      </c>
      <c r="Y29" s="1">
        <f t="shared" si="1"/>
        <v>0.45265350811049776</v>
      </c>
      <c r="Z29" s="1">
        <f t="shared" si="2"/>
        <v>2.130266013319328E-2</v>
      </c>
      <c r="AA29" s="1">
        <f t="shared" si="6"/>
        <v>0</v>
      </c>
    </row>
    <row r="30" spans="1:27" ht="16.5" x14ac:dyDescent="0.45">
      <c r="A30" s="6" t="s">
        <v>41</v>
      </c>
      <c r="B30" s="7" t="s">
        <v>28</v>
      </c>
      <c r="C30" s="1" t="s">
        <v>42</v>
      </c>
      <c r="D30" s="8">
        <v>1114238</v>
      </c>
      <c r="E30" s="8">
        <v>260880000000</v>
      </c>
      <c r="F30" s="8">
        <v>741252</v>
      </c>
      <c r="G30" s="8">
        <v>32256</v>
      </c>
      <c r="H30" s="1">
        <v>-3.7794940403794719E-2</v>
      </c>
      <c r="I30" s="1">
        <v>4.3072435585804567E-3</v>
      </c>
      <c r="J30" s="1">
        <v>0.12461645055923996</v>
      </c>
      <c r="K30" s="1">
        <v>0.16379780799490654</v>
      </c>
      <c r="L30" s="1">
        <v>-3.9312327641847195E-2</v>
      </c>
      <c r="M30" s="1">
        <v>-5.5000341920420463E-3</v>
      </c>
      <c r="N30" s="1">
        <f t="shared" ref="N30" si="12">N29+1</f>
        <v>5</v>
      </c>
      <c r="O30" s="1">
        <v>1390</v>
      </c>
      <c r="P30" s="1">
        <v>-7.8635783045898397E-2</v>
      </c>
      <c r="Q30" s="1">
        <v>-8.189986275201884E-2</v>
      </c>
      <c r="R30" s="9">
        <v>76.761520241171411</v>
      </c>
      <c r="S30" s="1">
        <v>2.23</v>
      </c>
      <c r="T30" s="1">
        <v>0</v>
      </c>
      <c r="U30" s="1">
        <f t="shared" si="3"/>
        <v>1.8851435672334964</v>
      </c>
      <c r="V30" s="1">
        <f t="shared" si="4"/>
        <v>1</v>
      </c>
      <c r="W30" s="1">
        <f t="shared" si="5"/>
        <v>6.0469779655656213</v>
      </c>
      <c r="X30" s="1">
        <f t="shared" si="0"/>
        <v>0.66525464039101156</v>
      </c>
      <c r="Y30" s="1">
        <f t="shared" si="1"/>
        <v>-0.35748035394628769</v>
      </c>
      <c r="Z30" s="1">
        <f t="shared" si="2"/>
        <v>2.8948931915802549E-2</v>
      </c>
      <c r="AA30" s="1">
        <f t="shared" si="6"/>
        <v>1.8851435672334964</v>
      </c>
    </row>
    <row r="31" spans="1:27" x14ac:dyDescent="0.45">
      <c r="A31" s="6" t="s">
        <v>41</v>
      </c>
      <c r="B31" s="7" t="s">
        <v>30</v>
      </c>
      <c r="C31" s="1" t="s">
        <v>42</v>
      </c>
      <c r="D31" s="8">
        <v>1163806</v>
      </c>
      <c r="E31" s="8">
        <v>975120000000</v>
      </c>
      <c r="F31" s="8">
        <v>808333</v>
      </c>
      <c r="G31" s="8">
        <v>101614</v>
      </c>
      <c r="H31" s="1">
        <v>-1.747227551354625E-2</v>
      </c>
      <c r="I31" s="1">
        <v>1.797866888885696E-2</v>
      </c>
      <c r="J31" s="1">
        <v>3.5937041600657156</v>
      </c>
      <c r="K31" s="1">
        <v>1.2416986606488674</v>
      </c>
      <c r="L31" s="1">
        <v>3.9749394881882227E-2</v>
      </c>
      <c r="M31" s="1">
        <v>1.3614158027080147E-2</v>
      </c>
      <c r="N31" s="1">
        <f t="shared" ref="N31:N36" si="13">N30</f>
        <v>5</v>
      </c>
      <c r="O31" s="1">
        <v>1391</v>
      </c>
      <c r="P31" s="1">
        <v>2.5098524174061398</v>
      </c>
      <c r="Q31" s="1">
        <v>1.2555739902707659</v>
      </c>
      <c r="R31" s="10">
        <v>57.72148000333442</v>
      </c>
      <c r="S31" s="1">
        <v>2.2599999999999998</v>
      </c>
      <c r="T31" s="1">
        <v>0</v>
      </c>
      <c r="U31" s="1">
        <f t="shared" si="3"/>
        <v>1.7613374580597272</v>
      </c>
      <c r="V31" s="1">
        <f t="shared" si="4"/>
        <v>1</v>
      </c>
      <c r="W31" s="1">
        <f t="shared" si="5"/>
        <v>6.065880591867681</v>
      </c>
      <c r="X31" s="1">
        <f t="shared" si="0"/>
        <v>0.69455991806194506</v>
      </c>
      <c r="Y31" s="1">
        <f t="shared" si="1"/>
        <v>1.0091112433556733</v>
      </c>
      <c r="Z31" s="1">
        <f t="shared" si="2"/>
        <v>8.7311802826244234E-2</v>
      </c>
      <c r="AA31" s="1">
        <f t="shared" si="6"/>
        <v>1.7613374580597272</v>
      </c>
    </row>
    <row r="32" spans="1:27" x14ac:dyDescent="0.45">
      <c r="A32" s="6" t="s">
        <v>41</v>
      </c>
      <c r="B32" s="7" t="s">
        <v>31</v>
      </c>
      <c r="C32" s="1" t="s">
        <v>42</v>
      </c>
      <c r="D32" s="8">
        <v>1332272</v>
      </c>
      <c r="E32" s="8">
        <v>769920000000</v>
      </c>
      <c r="F32" s="8">
        <v>793778</v>
      </c>
      <c r="G32" s="8">
        <v>239751</v>
      </c>
      <c r="H32" s="1">
        <v>3.8426710726777231E-2</v>
      </c>
      <c r="I32" s="1">
        <v>1.541374454879766E-2</v>
      </c>
      <c r="J32" s="1">
        <v>0.60811337263141763</v>
      </c>
      <c r="K32" s="1">
        <v>0.30048329389411116</v>
      </c>
      <c r="L32" s="1">
        <v>-2.8752978554407393E-3</v>
      </c>
      <c r="M32" s="1">
        <v>1.5046009288983907E-3</v>
      </c>
      <c r="N32" s="1">
        <f t="shared" si="13"/>
        <v>5</v>
      </c>
      <c r="O32" s="1">
        <v>1392</v>
      </c>
      <c r="P32" s="1">
        <v>0.24230573204853201</v>
      </c>
      <c r="Q32" s="1">
        <v>0.21696911428829357</v>
      </c>
      <c r="R32" s="10">
        <v>46.821705426356594</v>
      </c>
      <c r="S32" s="1">
        <v>2.1800000000000002</v>
      </c>
      <c r="T32" s="1">
        <v>0</v>
      </c>
      <c r="U32" s="1">
        <f t="shared" si="3"/>
        <v>1.670447228321883</v>
      </c>
      <c r="V32" s="1">
        <f t="shared" si="4"/>
        <v>1</v>
      </c>
      <c r="W32" s="1">
        <f t="shared" si="5"/>
        <v>6.1245929005396818</v>
      </c>
      <c r="X32" s="1">
        <f t="shared" si="0"/>
        <v>0.59580776297933158</v>
      </c>
      <c r="Y32" s="1">
        <f t="shared" si="1"/>
        <v>0.35751025887317062</v>
      </c>
      <c r="Z32" s="1">
        <f t="shared" si="2"/>
        <v>0.17995649537031477</v>
      </c>
      <c r="AA32" s="1">
        <f t="shared" si="6"/>
        <v>1.670447228321883</v>
      </c>
    </row>
    <row r="33" spans="1:27" x14ac:dyDescent="0.45">
      <c r="A33" s="6" t="s">
        <v>41</v>
      </c>
      <c r="B33" s="7" t="s">
        <v>32</v>
      </c>
      <c r="C33" s="1" t="s">
        <v>42</v>
      </c>
      <c r="D33" s="8">
        <v>1503480</v>
      </c>
      <c r="E33" s="8">
        <v>872280000000</v>
      </c>
      <c r="F33" s="8">
        <v>954964</v>
      </c>
      <c r="G33" s="8">
        <v>118451</v>
      </c>
      <c r="H33" s="1">
        <v>-4.5692137320044339E-2</v>
      </c>
      <c r="I33" s="1">
        <v>3.4682122132398021E-3</v>
      </c>
      <c r="J33" s="1">
        <v>-0.18096505162827645</v>
      </c>
      <c r="K33" s="1">
        <v>-9.0068293467552227E-2</v>
      </c>
      <c r="L33" s="1">
        <v>-3.2196593173739766E-3</v>
      </c>
      <c r="M33" s="1">
        <v>-8.1093024968697056E-3</v>
      </c>
      <c r="N33" s="1">
        <f t="shared" si="13"/>
        <v>5</v>
      </c>
      <c r="O33" s="1">
        <v>1393</v>
      </c>
      <c r="P33" s="1">
        <v>-0.138957326747884</v>
      </c>
      <c r="Q33" s="1">
        <v>-0.14961121335271527</v>
      </c>
      <c r="R33" s="10">
        <v>79.509010671801363</v>
      </c>
      <c r="S33" s="1">
        <v>2.1800000000000002</v>
      </c>
      <c r="T33" s="1">
        <v>0</v>
      </c>
      <c r="U33" s="1">
        <f t="shared" si="3"/>
        <v>1.9004163495783442</v>
      </c>
      <c r="V33" s="1">
        <f t="shared" si="4"/>
        <v>1</v>
      </c>
      <c r="W33" s="1">
        <f t="shared" si="5"/>
        <v>6.1770976552849506</v>
      </c>
      <c r="X33" s="1">
        <f t="shared" si="0"/>
        <v>0.63516907441402615</v>
      </c>
      <c r="Y33" s="1">
        <f t="shared" si="1"/>
        <v>0.4638940235298048</v>
      </c>
      <c r="Z33" s="1">
        <f t="shared" si="2"/>
        <v>7.8784553169978983E-2</v>
      </c>
      <c r="AA33" s="1">
        <f t="shared" si="6"/>
        <v>1.9004163495783442</v>
      </c>
    </row>
    <row r="34" spans="1:27" x14ac:dyDescent="0.45">
      <c r="A34" s="6" t="s">
        <v>41</v>
      </c>
      <c r="B34" s="7" t="s">
        <v>33</v>
      </c>
      <c r="C34" s="1" t="s">
        <v>42</v>
      </c>
      <c r="D34" s="8">
        <v>1565086</v>
      </c>
      <c r="E34" s="8">
        <v>1430640000000</v>
      </c>
      <c r="F34" s="8">
        <v>1043412</v>
      </c>
      <c r="G34" s="8">
        <v>20412</v>
      </c>
      <c r="H34" s="1">
        <v>-3.3408618155694063E-2</v>
      </c>
      <c r="I34" s="1">
        <v>-1.0332671502086795E-3</v>
      </c>
      <c r="J34" s="1">
        <v>4.6345638185935289E-2</v>
      </c>
      <c r="K34" s="1">
        <v>9.8755247845621272E-2</v>
      </c>
      <c r="L34" s="1">
        <v>4.5145534336464489E-2</v>
      </c>
      <c r="M34" s="1">
        <v>2.4065210687903042E-3</v>
      </c>
      <c r="N34" s="1">
        <f t="shared" si="13"/>
        <v>5</v>
      </c>
      <c r="O34" s="1">
        <v>1394</v>
      </c>
      <c r="P34" s="1">
        <v>-4.45461065588552E-2</v>
      </c>
      <c r="Q34" s="1">
        <v>-4.5568770321485472E-2</v>
      </c>
      <c r="R34" s="10">
        <v>54.606394759784166</v>
      </c>
      <c r="S34" s="1">
        <v>2.25</v>
      </c>
      <c r="T34" s="1">
        <v>0</v>
      </c>
      <c r="U34" s="1">
        <f t="shared" si="3"/>
        <v>1.7372435043579699</v>
      </c>
      <c r="V34" s="1">
        <f t="shared" si="4"/>
        <v>1</v>
      </c>
      <c r="W34" s="1">
        <f t="shared" si="5"/>
        <v>6.1945382066104351</v>
      </c>
      <c r="X34" s="1">
        <f t="shared" si="0"/>
        <v>0.66668029744052404</v>
      </c>
      <c r="Y34" s="1">
        <f t="shared" ref="Y34:Y65" si="14">LN((E34/1000000)/(D34-F34))</f>
        <v>1.0088343038644556</v>
      </c>
      <c r="Z34" s="1">
        <f t="shared" si="2"/>
        <v>1.3042094811403336E-2</v>
      </c>
      <c r="AA34" s="1">
        <f t="shared" si="6"/>
        <v>1.7372435043579699</v>
      </c>
    </row>
    <row r="35" spans="1:27" x14ac:dyDescent="0.45">
      <c r="A35" s="6" t="s">
        <v>41</v>
      </c>
      <c r="B35" s="7" t="s">
        <v>34</v>
      </c>
      <c r="C35" s="1" t="s">
        <v>42</v>
      </c>
      <c r="D35" s="6">
        <v>1530484</v>
      </c>
      <c r="E35" s="6">
        <v>997920000000</v>
      </c>
      <c r="F35" s="6">
        <v>1041394</v>
      </c>
      <c r="G35" s="6">
        <v>19780</v>
      </c>
      <c r="H35" s="1">
        <v>-5.5564684065980679E-3</v>
      </c>
      <c r="I35" s="1">
        <v>1.3099342495472321E-3</v>
      </c>
      <c r="J35" s="1">
        <v>0.43901274844641364</v>
      </c>
      <c r="K35" s="1">
        <v>6.7463030741798394E-2</v>
      </c>
      <c r="L35" s="1">
        <v>-2.2188158157450026E-3</v>
      </c>
      <c r="M35" s="1">
        <v>6.7224727144848725E-3</v>
      </c>
      <c r="N35" s="1">
        <f t="shared" si="13"/>
        <v>5</v>
      </c>
      <c r="O35" s="1">
        <v>1395</v>
      </c>
      <c r="P35" s="1">
        <v>0.32619282664235399</v>
      </c>
      <c r="Q35" s="1">
        <v>0.28231230098185178</v>
      </c>
      <c r="R35" s="11">
        <v>65.891472868217051</v>
      </c>
      <c r="S35" s="1">
        <v>2.68</v>
      </c>
      <c r="T35" s="1">
        <v>0</v>
      </c>
      <c r="U35" s="1">
        <f t="shared" si="3"/>
        <v>1.8188292154150438</v>
      </c>
      <c r="V35" s="1">
        <f t="shared" si="4"/>
        <v>1</v>
      </c>
      <c r="W35" s="1">
        <f t="shared" si="5"/>
        <v>6.1848287937516924</v>
      </c>
      <c r="X35" s="1">
        <f t="shared" si="0"/>
        <v>0.68043442466566129</v>
      </c>
      <c r="Y35" s="1">
        <f t="shared" si="14"/>
        <v>0.71312659115813981</v>
      </c>
      <c r="Z35" s="1">
        <f t="shared" si="2"/>
        <v>1.2924016193570139E-2</v>
      </c>
      <c r="AA35" s="1">
        <f t="shared" si="6"/>
        <v>1.8188292154150438</v>
      </c>
    </row>
    <row r="36" spans="1:27" x14ac:dyDescent="0.45">
      <c r="A36" s="6" t="s">
        <v>41</v>
      </c>
      <c r="B36" s="7" t="s">
        <v>35</v>
      </c>
      <c r="C36" s="1" t="s">
        <v>42</v>
      </c>
      <c r="D36" s="6">
        <v>1763581</v>
      </c>
      <c r="E36" s="6">
        <v>671760000000</v>
      </c>
      <c r="F36" s="6">
        <v>1284288</v>
      </c>
      <c r="G36" s="6">
        <v>1003</v>
      </c>
      <c r="H36" s="1">
        <v>-8.5001134068497779E-3</v>
      </c>
      <c r="I36" s="1">
        <v>-2.1673401207551396E-3</v>
      </c>
      <c r="J36" s="1">
        <v>-0.41872822243548047</v>
      </c>
      <c r="K36" s="1">
        <v>0.35305384257921907</v>
      </c>
      <c r="L36" s="1">
        <v>1.5512465373961219E-2</v>
      </c>
      <c r="M36" s="1">
        <v>-2.4412544149111448E-3</v>
      </c>
      <c r="N36" s="1">
        <f t="shared" si="13"/>
        <v>5</v>
      </c>
      <c r="O36" s="1">
        <v>1396</v>
      </c>
      <c r="P36" s="1">
        <v>-0.779243856606747</v>
      </c>
      <c r="Q36" s="1">
        <v>-1.5106966102442947</v>
      </c>
      <c r="R36" s="11">
        <v>50.370482230947346</v>
      </c>
      <c r="S36" s="1">
        <v>2.34</v>
      </c>
      <c r="T36" s="1">
        <v>1</v>
      </c>
      <c r="U36" s="1">
        <f t="shared" si="3"/>
        <v>1.7021761086746046</v>
      </c>
      <c r="V36" s="1">
        <f t="shared" si="4"/>
        <v>1</v>
      </c>
      <c r="W36" s="1">
        <f t="shared" si="5"/>
        <v>6.2463954112930891</v>
      </c>
      <c r="X36" s="1">
        <f t="shared" si="0"/>
        <v>0.72822739641672252</v>
      </c>
      <c r="Y36" s="1">
        <f t="shared" si="14"/>
        <v>0.33758903244812555</v>
      </c>
      <c r="Z36" s="1">
        <f t="shared" si="2"/>
        <v>5.687291936123149E-4</v>
      </c>
      <c r="AA36" s="1">
        <f t="shared" si="6"/>
        <v>1.7021761086746046</v>
      </c>
    </row>
    <row r="37" spans="1:27" ht="16.5" x14ac:dyDescent="0.45">
      <c r="A37" s="6" t="s">
        <v>43</v>
      </c>
      <c r="B37" s="7" t="s">
        <v>28</v>
      </c>
      <c r="C37" s="7" t="s">
        <v>44</v>
      </c>
      <c r="D37" s="8">
        <v>36481</v>
      </c>
      <c r="E37" s="8">
        <v>66625000000</v>
      </c>
      <c r="F37" s="8">
        <v>14083</v>
      </c>
      <c r="G37" s="8">
        <v>-9043</v>
      </c>
      <c r="H37" s="1">
        <v>2.6123379314427599E-3</v>
      </c>
      <c r="I37" s="1">
        <v>5.5961070559610703E-3</v>
      </c>
      <c r="J37" s="1">
        <v>0.18839974237122917</v>
      </c>
      <c r="K37" s="1">
        <v>0.16692437127654736</v>
      </c>
      <c r="L37" s="1">
        <v>1.8529368683169567E-3</v>
      </c>
      <c r="M37" s="1">
        <v>8.0964165318887747E-3</v>
      </c>
      <c r="N37" s="1">
        <f t="shared" ref="N37" si="15">N36+1</f>
        <v>6</v>
      </c>
      <c r="O37" s="1">
        <v>1390</v>
      </c>
      <c r="P37" s="1">
        <v>-1.42241366920112E-2</v>
      </c>
      <c r="Q37" s="1">
        <v>-1.4326269380672845E-2</v>
      </c>
      <c r="R37" s="9">
        <v>36.806201550387598</v>
      </c>
      <c r="S37" s="1">
        <v>4.9400000000000004</v>
      </c>
      <c r="T37" s="1">
        <v>0</v>
      </c>
      <c r="U37" s="1">
        <f t="shared" si="3"/>
        <v>1.5659209999833046</v>
      </c>
      <c r="V37" s="1">
        <f t="shared" si="4"/>
        <v>1</v>
      </c>
      <c r="W37" s="1">
        <f t="shared" si="5"/>
        <v>4.5620667344954553</v>
      </c>
      <c r="X37" s="1">
        <f t="shared" si="0"/>
        <v>0.38603656698007183</v>
      </c>
      <c r="Y37" s="1">
        <f t="shared" si="14"/>
        <v>1.0901082133255067</v>
      </c>
      <c r="Z37" s="1">
        <f t="shared" si="2"/>
        <v>-0.24788245936240783</v>
      </c>
      <c r="AA37" s="1">
        <f t="shared" si="6"/>
        <v>1.5659209999833046</v>
      </c>
    </row>
    <row r="38" spans="1:27" x14ac:dyDescent="0.45">
      <c r="A38" s="6" t="s">
        <v>43</v>
      </c>
      <c r="B38" s="7" t="s">
        <v>30</v>
      </c>
      <c r="C38" s="7" t="s">
        <v>44</v>
      </c>
      <c r="D38" s="8">
        <v>51530</v>
      </c>
      <c r="E38" s="8">
        <v>219050000000</v>
      </c>
      <c r="F38" s="8">
        <v>21193</v>
      </c>
      <c r="G38" s="8">
        <v>-5536</v>
      </c>
      <c r="H38" s="1">
        <v>-3.7749239352827041E-4</v>
      </c>
      <c r="I38" s="1">
        <v>-2.4363457055764749E-2</v>
      </c>
      <c r="J38" s="1">
        <v>-3.029881353449547E-2</v>
      </c>
      <c r="K38" s="1">
        <v>0.79197763011750033</v>
      </c>
      <c r="L38" s="1">
        <v>-3.9251376479384932E-2</v>
      </c>
      <c r="M38" s="1">
        <v>3.1333423949979608E-2</v>
      </c>
      <c r="N38" s="1">
        <f t="shared" ref="N38:N43" si="16">N37</f>
        <v>6</v>
      </c>
      <c r="O38" s="1">
        <v>1391</v>
      </c>
      <c r="P38" s="1">
        <v>-0.764159562377562</v>
      </c>
      <c r="Q38" s="1">
        <v>-1.444599814392495</v>
      </c>
      <c r="R38" s="10">
        <v>51.937984496124038</v>
      </c>
      <c r="S38" s="1">
        <v>4</v>
      </c>
      <c r="T38" s="1">
        <v>1</v>
      </c>
      <c r="U38" s="1">
        <f t="shared" si="3"/>
        <v>1.7154850924015774</v>
      </c>
      <c r="V38" s="1">
        <f t="shared" si="4"/>
        <v>1</v>
      </c>
      <c r="W38" s="1">
        <f t="shared" si="5"/>
        <v>4.7120601424610751</v>
      </c>
      <c r="X38" s="1">
        <f t="shared" si="0"/>
        <v>0.41127498544537161</v>
      </c>
      <c r="Y38" s="1">
        <f t="shared" si="14"/>
        <v>1.9769319245955803</v>
      </c>
      <c r="Z38" s="1">
        <f t="shared" si="2"/>
        <v>-0.10743256355521055</v>
      </c>
      <c r="AA38" s="1">
        <f t="shared" si="6"/>
        <v>1.7154850924015774</v>
      </c>
    </row>
    <row r="39" spans="1:27" x14ac:dyDescent="0.45">
      <c r="A39" s="6" t="s">
        <v>43</v>
      </c>
      <c r="B39" s="7" t="s">
        <v>31</v>
      </c>
      <c r="C39" s="7" t="s">
        <v>44</v>
      </c>
      <c r="D39" s="8">
        <v>37532</v>
      </c>
      <c r="E39" s="8">
        <v>133625000000</v>
      </c>
      <c r="F39" s="8">
        <v>25942</v>
      </c>
      <c r="G39" s="8">
        <v>10851</v>
      </c>
      <c r="H39" s="1">
        <v>0</v>
      </c>
      <c r="I39" s="1">
        <v>-3.1279099031080913E-2</v>
      </c>
      <c r="J39" s="1">
        <v>2.3029689659599857</v>
      </c>
      <c r="K39" s="1">
        <v>0.65967106157401112</v>
      </c>
      <c r="L39" s="1">
        <v>-0.11145766401492706</v>
      </c>
      <c r="M39" s="1">
        <v>2.0428821804720644E-2</v>
      </c>
      <c r="N39" s="1">
        <f t="shared" si="16"/>
        <v>6</v>
      </c>
      <c r="O39" s="1">
        <v>1392</v>
      </c>
      <c r="P39" s="1">
        <v>1.6253087672126501</v>
      </c>
      <c r="Q39" s="1">
        <v>0.96519851473105722</v>
      </c>
      <c r="R39" s="10">
        <v>60</v>
      </c>
      <c r="S39" s="1">
        <v>4.46</v>
      </c>
      <c r="T39" s="1">
        <v>0</v>
      </c>
      <c r="U39" s="1">
        <f t="shared" si="3"/>
        <v>1.7781512503836436</v>
      </c>
      <c r="V39" s="1">
        <f t="shared" si="4"/>
        <v>1</v>
      </c>
      <c r="W39" s="1">
        <f t="shared" si="5"/>
        <v>4.5744017076537107</v>
      </c>
      <c r="X39" s="1">
        <f t="shared" si="0"/>
        <v>0.69119684535862735</v>
      </c>
      <c r="Y39" s="1">
        <f t="shared" si="14"/>
        <v>2.4448947119935487</v>
      </c>
      <c r="Z39" s="1">
        <f t="shared" si="2"/>
        <v>0.28911328999253971</v>
      </c>
      <c r="AA39" s="1">
        <f t="shared" si="6"/>
        <v>1.7781512503836436</v>
      </c>
    </row>
    <row r="40" spans="1:27" x14ac:dyDescent="0.45">
      <c r="A40" s="6" t="s">
        <v>43</v>
      </c>
      <c r="B40" s="7" t="s">
        <v>32</v>
      </c>
      <c r="C40" s="7" t="s">
        <v>44</v>
      </c>
      <c r="D40" s="8">
        <v>67240</v>
      </c>
      <c r="E40" s="8">
        <v>107144205000</v>
      </c>
      <c r="F40" s="8">
        <v>28051</v>
      </c>
      <c r="G40" s="8">
        <v>1446</v>
      </c>
      <c r="H40" s="1">
        <v>-1.9689987431922917E-2</v>
      </c>
      <c r="I40" s="1">
        <v>7.5704347691808796E-3</v>
      </c>
      <c r="J40" s="1">
        <v>-0.46492638164468819</v>
      </c>
      <c r="K40" s="1">
        <v>-0.14460696794483302</v>
      </c>
      <c r="L40" s="1">
        <v>-1.0256410256410256E-2</v>
      </c>
      <c r="M40" s="1">
        <v>4.6723066258669619E-4</v>
      </c>
      <c r="N40" s="1">
        <f t="shared" si="16"/>
        <v>6</v>
      </c>
      <c r="O40" s="1">
        <v>1393</v>
      </c>
      <c r="P40" s="1">
        <v>-0.39311100222719098</v>
      </c>
      <c r="Q40" s="1">
        <v>-0.49940937487145215</v>
      </c>
      <c r="R40" s="10">
        <v>69.692899415330032</v>
      </c>
      <c r="S40" s="1">
        <v>4.46</v>
      </c>
      <c r="T40" s="1">
        <v>1</v>
      </c>
      <c r="U40" s="1">
        <f t="shared" si="3"/>
        <v>1.8431885327346365</v>
      </c>
      <c r="V40" s="1">
        <f t="shared" si="4"/>
        <v>1</v>
      </c>
      <c r="W40" s="1">
        <f t="shared" si="5"/>
        <v>4.8276277047674334</v>
      </c>
      <c r="X40" s="1">
        <f t="shared" si="0"/>
        <v>0.41717727543129091</v>
      </c>
      <c r="Y40" s="1">
        <f t="shared" si="14"/>
        <v>1.0057795422233793</v>
      </c>
      <c r="Z40" s="1">
        <f t="shared" si="2"/>
        <v>2.1505056513979773E-2</v>
      </c>
      <c r="AA40" s="1">
        <f t="shared" si="6"/>
        <v>1.8431885327346365</v>
      </c>
    </row>
    <row r="41" spans="1:27" x14ac:dyDescent="0.45">
      <c r="A41" s="6" t="s">
        <v>43</v>
      </c>
      <c r="B41" s="7" t="s">
        <v>33</v>
      </c>
      <c r="C41" s="7" t="s">
        <v>44</v>
      </c>
      <c r="D41" s="8">
        <v>72960</v>
      </c>
      <c r="E41" s="8">
        <v>220034470000</v>
      </c>
      <c r="F41" s="8">
        <v>31469</v>
      </c>
      <c r="G41" s="8">
        <v>-311</v>
      </c>
      <c r="H41" s="1">
        <v>-3.8221528861154444E-2</v>
      </c>
      <c r="I41" s="1">
        <v>-1.0332671502086795E-3</v>
      </c>
      <c r="J41" s="1">
        <v>7.4786324786324784E-2</v>
      </c>
      <c r="K41" s="1">
        <v>0.16095713350158744</v>
      </c>
      <c r="L41" s="1">
        <v>2.7037773359840953E-2</v>
      </c>
      <c r="M41" s="1">
        <v>9.8040185920083393E-3</v>
      </c>
      <c r="N41" s="1">
        <f t="shared" si="16"/>
        <v>6</v>
      </c>
      <c r="O41" s="1">
        <v>1394</v>
      </c>
      <c r="P41" s="1">
        <v>-6.5191659948184003E-2</v>
      </c>
      <c r="Q41" s="1">
        <v>-6.7413754607322587E-2</v>
      </c>
      <c r="R41" s="10">
        <v>41.612403100775197</v>
      </c>
      <c r="S41" s="1">
        <v>0</v>
      </c>
      <c r="T41" s="1">
        <v>0</v>
      </c>
      <c r="U41" s="1">
        <f t="shared" si="3"/>
        <v>1.6192227968616868</v>
      </c>
      <c r="V41" s="1">
        <f t="shared" si="4"/>
        <v>0</v>
      </c>
      <c r="W41" s="1">
        <f t="shared" si="5"/>
        <v>4.8630848253203594</v>
      </c>
      <c r="X41" s="1">
        <f t="shared" si="0"/>
        <v>0.43131853070175441</v>
      </c>
      <c r="Y41" s="1">
        <f t="shared" si="14"/>
        <v>1.6683076796496064</v>
      </c>
      <c r="Z41" s="1">
        <f t="shared" si="2"/>
        <v>-4.2626096491228073E-3</v>
      </c>
      <c r="AA41" s="1">
        <f t="shared" si="6"/>
        <v>0</v>
      </c>
    </row>
    <row r="42" spans="1:27" x14ac:dyDescent="0.45">
      <c r="A42" s="6" t="s">
        <v>43</v>
      </c>
      <c r="B42" s="7" t="s">
        <v>34</v>
      </c>
      <c r="C42" s="7" t="s">
        <v>44</v>
      </c>
      <c r="D42" s="6">
        <v>98887</v>
      </c>
      <c r="E42" s="6">
        <v>156877345000</v>
      </c>
      <c r="F42" s="6">
        <v>54642</v>
      </c>
      <c r="G42" s="6">
        <v>2754</v>
      </c>
      <c r="H42" s="1">
        <v>-1.03125E-2</v>
      </c>
      <c r="I42" s="1">
        <v>6.1907378980549709E-4</v>
      </c>
      <c r="J42" s="1">
        <v>0.43220675944333997</v>
      </c>
      <c r="K42" s="1">
        <v>0.16397979817972494</v>
      </c>
      <c r="L42" s="1">
        <v>4.886174347584675E-2</v>
      </c>
      <c r="M42" s="1">
        <v>6.475839591894573E-3</v>
      </c>
      <c r="N42" s="1">
        <f t="shared" si="16"/>
        <v>6</v>
      </c>
      <c r="O42" s="1">
        <v>1395</v>
      </c>
      <c r="P42" s="1">
        <v>0.269844851295369</v>
      </c>
      <c r="Q42" s="1">
        <v>0.23889472867347475</v>
      </c>
      <c r="R42" s="11">
        <v>25.767441860465116</v>
      </c>
      <c r="S42" s="1">
        <v>0.98</v>
      </c>
      <c r="T42" s="1">
        <v>0</v>
      </c>
      <c r="U42" s="1">
        <f t="shared" si="3"/>
        <v>1.4110713048128245</v>
      </c>
      <c r="V42" s="1">
        <f t="shared" si="4"/>
        <v>1</v>
      </c>
      <c r="W42" s="1">
        <f t="shared" si="5"/>
        <v>4.9951392016137843</v>
      </c>
      <c r="X42" s="1">
        <f t="shared" si="0"/>
        <v>0.55257010527167372</v>
      </c>
      <c r="Y42" s="1">
        <f t="shared" si="14"/>
        <v>1.2657218872621827</v>
      </c>
      <c r="Z42" s="1">
        <f t="shared" si="2"/>
        <v>2.7849970167969501E-2</v>
      </c>
      <c r="AA42" s="1">
        <f t="shared" si="6"/>
        <v>1.4110713048128245</v>
      </c>
    </row>
    <row r="43" spans="1:27" x14ac:dyDescent="0.45">
      <c r="A43" s="6" t="s">
        <v>43</v>
      </c>
      <c r="B43" s="7" t="s">
        <v>35</v>
      </c>
      <c r="C43" s="7" t="s">
        <v>44</v>
      </c>
      <c r="D43" s="6">
        <v>85910</v>
      </c>
      <c r="E43" s="6">
        <v>310237705000</v>
      </c>
      <c r="F43" s="6">
        <v>48624</v>
      </c>
      <c r="G43" s="6">
        <v>-5717</v>
      </c>
      <c r="H43" s="1">
        <v>-2.094731905580741E-2</v>
      </c>
      <c r="I43" s="1">
        <v>1.0266173890319931E-4</v>
      </c>
      <c r="J43" s="1">
        <v>0.68184342032204326</v>
      </c>
      <c r="K43" s="1">
        <v>0.22127249539464361</v>
      </c>
      <c r="L43" s="1">
        <v>-3.2188841201716736E-2</v>
      </c>
      <c r="M43" s="1">
        <v>-2.4412544149111448E-3</v>
      </c>
      <c r="N43" s="1">
        <f t="shared" si="16"/>
        <v>6</v>
      </c>
      <c r="O43" s="1">
        <v>1396</v>
      </c>
      <c r="P43" s="1">
        <v>0.42028971827622902</v>
      </c>
      <c r="Q43" s="1">
        <v>0.35086087775759162</v>
      </c>
      <c r="R43" s="11">
        <v>51.9172203765227</v>
      </c>
      <c r="S43" s="1">
        <v>0</v>
      </c>
      <c r="T43" s="1">
        <v>0</v>
      </c>
      <c r="U43" s="1">
        <f t="shared" si="3"/>
        <v>1.7153114324931376</v>
      </c>
      <c r="V43" s="1">
        <f t="shared" si="4"/>
        <v>0</v>
      </c>
      <c r="W43" s="1">
        <f t="shared" si="5"/>
        <v>4.9340437190355253</v>
      </c>
      <c r="X43" s="1">
        <f t="shared" si="0"/>
        <v>0.56598766150622748</v>
      </c>
      <c r="Y43" s="1">
        <f t="shared" si="14"/>
        <v>2.1187208728949996</v>
      </c>
      <c r="Z43" s="1">
        <f t="shared" si="2"/>
        <v>-6.6546385752531717E-2</v>
      </c>
      <c r="AA43" s="1">
        <f t="shared" si="6"/>
        <v>0</v>
      </c>
    </row>
    <row r="44" spans="1:27" ht="16.5" x14ac:dyDescent="0.45">
      <c r="A44" s="6" t="s">
        <v>45</v>
      </c>
      <c r="B44" s="7" t="s">
        <v>28</v>
      </c>
      <c r="C44" s="1" t="s">
        <v>46</v>
      </c>
      <c r="D44" s="8">
        <v>2045186</v>
      </c>
      <c r="E44" s="8">
        <v>857443072000</v>
      </c>
      <c r="F44" s="8">
        <v>1887913</v>
      </c>
      <c r="G44" s="8">
        <v>65384</v>
      </c>
      <c r="H44" s="1">
        <v>-7.8949853621683459E-3</v>
      </c>
      <c r="I44" s="1">
        <v>-3.0560605316169607E-3</v>
      </c>
      <c r="J44" s="1">
        <v>-0.54682589631911893</v>
      </c>
      <c r="K44" s="1">
        <v>0.56166719723498115</v>
      </c>
      <c r="L44" s="1">
        <v>3.9871761801230768E-2</v>
      </c>
      <c r="M44" s="1">
        <v>3.8075685435140292E-3</v>
      </c>
      <c r="N44" s="1">
        <f t="shared" ref="N44" si="17">N43+1</f>
        <v>7</v>
      </c>
      <c r="O44" s="1">
        <v>1390</v>
      </c>
      <c r="P44" s="1">
        <v>-1.06570013017382</v>
      </c>
      <c r="Q44" s="1">
        <v>-2.7226543721568532</v>
      </c>
      <c r="R44" s="9">
        <v>38.611276778274593</v>
      </c>
      <c r="S44" s="1">
        <v>23.2</v>
      </c>
      <c r="T44" s="1">
        <v>1</v>
      </c>
      <c r="U44" s="1">
        <f t="shared" si="3"/>
        <v>1.5867141628929236</v>
      </c>
      <c r="V44" s="1">
        <f t="shared" si="4"/>
        <v>1</v>
      </c>
      <c r="W44" s="1">
        <f t="shared" si="5"/>
        <v>6.3107328111699124</v>
      </c>
      <c r="X44" s="1">
        <f t="shared" si="0"/>
        <v>0.92310088177798988</v>
      </c>
      <c r="Y44" s="1">
        <f t="shared" si="14"/>
        <v>1.6959716397021025</v>
      </c>
      <c r="Z44" s="1">
        <f t="shared" si="2"/>
        <v>3.1969708378602239E-2</v>
      </c>
      <c r="AA44" s="1">
        <f t="shared" si="6"/>
        <v>1.5867141628929236</v>
      </c>
    </row>
    <row r="45" spans="1:27" x14ac:dyDescent="0.45">
      <c r="A45" s="6" t="s">
        <v>45</v>
      </c>
      <c r="B45" s="7" t="s">
        <v>30</v>
      </c>
      <c r="C45" s="1" t="s">
        <v>46</v>
      </c>
      <c r="D45" s="8">
        <v>2414635</v>
      </c>
      <c r="E45" s="8">
        <v>2108463872000</v>
      </c>
      <c r="F45" s="8">
        <v>2215258</v>
      </c>
      <c r="G45" s="8">
        <v>78370</v>
      </c>
      <c r="H45" s="1">
        <v>3.9916072207082175E-2</v>
      </c>
      <c r="I45" s="1">
        <v>-5.0186225617069626E-3</v>
      </c>
      <c r="J45" s="1">
        <v>0.40839766739138433</v>
      </c>
      <c r="K45" s="1">
        <v>0.69617350281745516</v>
      </c>
      <c r="L45" s="1">
        <v>-7.4765132498792915E-3</v>
      </c>
      <c r="M45" s="1">
        <v>2.6439697316971624E-3</v>
      </c>
      <c r="N45" s="1">
        <f t="shared" ref="N45:N50" si="18">N44</f>
        <v>7</v>
      </c>
      <c r="O45" s="1">
        <v>1391</v>
      </c>
      <c r="P45" s="1">
        <v>-0.30413933793625703</v>
      </c>
      <c r="Q45" s="1">
        <v>-0.36260583687432624</v>
      </c>
      <c r="R45" s="10">
        <v>23.147356486672368</v>
      </c>
      <c r="S45" s="1">
        <v>23.2</v>
      </c>
      <c r="T45" s="1">
        <v>1</v>
      </c>
      <c r="U45" s="1">
        <f t="shared" si="3"/>
        <v>1.3645014001572091</v>
      </c>
      <c r="V45" s="1">
        <f t="shared" si="4"/>
        <v>1</v>
      </c>
      <c r="W45" s="1">
        <f t="shared" si="5"/>
        <v>6.3828514914162406</v>
      </c>
      <c r="X45" s="1">
        <f t="shared" si="0"/>
        <v>0.91742975646422753</v>
      </c>
      <c r="Y45" s="1">
        <f t="shared" si="14"/>
        <v>2.3585174337472861</v>
      </c>
      <c r="Z45" s="1">
        <f t="shared" si="2"/>
        <v>3.2456251151830401E-2</v>
      </c>
      <c r="AA45" s="1">
        <f t="shared" si="6"/>
        <v>1.3645014001572091</v>
      </c>
    </row>
    <row r="46" spans="1:27" x14ac:dyDescent="0.45">
      <c r="A46" s="6" t="s">
        <v>45</v>
      </c>
      <c r="B46" s="7" t="s">
        <v>31</v>
      </c>
      <c r="C46" s="1" t="s">
        <v>46</v>
      </c>
      <c r="D46" s="8">
        <v>3077202</v>
      </c>
      <c r="E46" s="8">
        <v>1018560000000</v>
      </c>
      <c r="F46" s="8">
        <v>2683899</v>
      </c>
      <c r="G46" s="8">
        <v>218228</v>
      </c>
      <c r="H46" s="1">
        <v>-1.2378014897323805E-3</v>
      </c>
      <c r="I46" s="1">
        <v>1.5046009288983907E-3</v>
      </c>
      <c r="J46" s="1">
        <v>-0.27163193053318396</v>
      </c>
      <c r="K46" s="1">
        <v>0.30143830236540864</v>
      </c>
      <c r="L46" s="1">
        <v>3.9963359436741147E-2</v>
      </c>
      <c r="M46" s="1">
        <v>4.2346469313650796E-3</v>
      </c>
      <c r="N46" s="1">
        <f t="shared" si="18"/>
        <v>7</v>
      </c>
      <c r="O46" s="1">
        <v>1392</v>
      </c>
      <c r="P46" s="1">
        <v>-0.57058501233504699</v>
      </c>
      <c r="Q46" s="1">
        <v>-0.84533149040891342</v>
      </c>
      <c r="R46" s="10">
        <v>65.551770427896017</v>
      </c>
      <c r="S46" s="1">
        <v>23.3</v>
      </c>
      <c r="T46" s="1">
        <v>1</v>
      </c>
      <c r="U46" s="1">
        <f t="shared" si="3"/>
        <v>1.8165844256475017</v>
      </c>
      <c r="V46" s="1">
        <f t="shared" si="4"/>
        <v>1</v>
      </c>
      <c r="W46" s="1">
        <f t="shared" si="5"/>
        <v>6.4881560060316277</v>
      </c>
      <c r="X46" s="1">
        <f t="shared" si="0"/>
        <v>0.87218811114772443</v>
      </c>
      <c r="Y46" s="1">
        <f t="shared" si="14"/>
        <v>0.9515648369199905</v>
      </c>
      <c r="Z46" s="1">
        <f t="shared" si="2"/>
        <v>7.0917671313095468E-2</v>
      </c>
      <c r="AA46" s="1">
        <f t="shared" si="6"/>
        <v>1.8165844256475017</v>
      </c>
    </row>
    <row r="47" spans="1:27" x14ac:dyDescent="0.45">
      <c r="A47" s="6" t="s">
        <v>45</v>
      </c>
      <c r="B47" s="7" t="s">
        <v>32</v>
      </c>
      <c r="C47" s="1" t="s">
        <v>46</v>
      </c>
      <c r="D47" s="8">
        <v>3651421</v>
      </c>
      <c r="E47" s="8">
        <v>1457520000000</v>
      </c>
      <c r="F47" s="8">
        <v>3300157</v>
      </c>
      <c r="G47" s="8">
        <v>81711</v>
      </c>
      <c r="H47" s="1">
        <v>0</v>
      </c>
      <c r="I47" s="1">
        <v>1.2292798825321985E-2</v>
      </c>
      <c r="J47" s="1">
        <v>-0.42038984481643793</v>
      </c>
      <c r="K47" s="1">
        <v>-0.10901907240124929</v>
      </c>
      <c r="L47" s="1">
        <v>0</v>
      </c>
      <c r="M47" s="1">
        <v>-2.8983146836839319E-3</v>
      </c>
      <c r="N47" s="1">
        <f t="shared" si="18"/>
        <v>7</v>
      </c>
      <c r="O47" s="1">
        <v>1393</v>
      </c>
      <c r="P47" s="1">
        <v>-0.39764392200206899</v>
      </c>
      <c r="Q47" s="1">
        <v>-0.50690651684466126</v>
      </c>
      <c r="R47" s="10">
        <v>54.818478375249924</v>
      </c>
      <c r="S47" s="1">
        <v>23.3</v>
      </c>
      <c r="T47" s="1">
        <v>1</v>
      </c>
      <c r="U47" s="1">
        <f t="shared" si="3"/>
        <v>1.738926976435075</v>
      </c>
      <c r="V47" s="1">
        <f t="shared" si="4"/>
        <v>1</v>
      </c>
      <c r="W47" s="1">
        <f t="shared" si="5"/>
        <v>6.5624619089387961</v>
      </c>
      <c r="X47" s="1">
        <f t="shared" si="0"/>
        <v>0.90380073949292616</v>
      </c>
      <c r="Y47" s="1">
        <f t="shared" si="14"/>
        <v>1.4229535627525236</v>
      </c>
      <c r="Z47" s="1">
        <f t="shared" si="2"/>
        <v>2.2377863303081183E-2</v>
      </c>
      <c r="AA47" s="1">
        <f t="shared" si="6"/>
        <v>1.738926976435075</v>
      </c>
    </row>
    <row r="48" spans="1:27" x14ac:dyDescent="0.45">
      <c r="A48" s="6" t="s">
        <v>45</v>
      </c>
      <c r="B48" s="7" t="s">
        <v>33</v>
      </c>
      <c r="C48" s="1" t="s">
        <v>46</v>
      </c>
      <c r="D48" s="8">
        <v>4262898</v>
      </c>
      <c r="E48" s="8">
        <v>1580160000000</v>
      </c>
      <c r="F48" s="8">
        <v>3988977</v>
      </c>
      <c r="G48" s="8">
        <v>16517</v>
      </c>
      <c r="H48" s="1">
        <v>4.3758461955059554E-4</v>
      </c>
      <c r="I48" s="1">
        <v>4.7193042821192677E-3</v>
      </c>
      <c r="J48" s="1">
        <v>0.79021393460720546</v>
      </c>
      <c r="K48" s="1">
        <v>0.13894883345610146</v>
      </c>
      <c r="L48" s="1">
        <v>0</v>
      </c>
      <c r="M48" s="1">
        <v>8.7099237881668539E-4</v>
      </c>
      <c r="N48" s="1">
        <f t="shared" si="18"/>
        <v>7</v>
      </c>
      <c r="O48" s="1">
        <v>1394</v>
      </c>
      <c r="P48" s="1">
        <v>0.60251605418393706</v>
      </c>
      <c r="Q48" s="1">
        <v>0.47157492797401124</v>
      </c>
      <c r="R48" s="10">
        <v>45.129749234183549</v>
      </c>
      <c r="S48" s="1">
        <v>23.3</v>
      </c>
      <c r="T48" s="1">
        <v>0</v>
      </c>
      <c r="U48" s="1">
        <f t="shared" si="3"/>
        <v>1.6544629203468042</v>
      </c>
      <c r="V48" s="1">
        <f t="shared" si="4"/>
        <v>1</v>
      </c>
      <c r="W48" s="1">
        <f t="shared" si="5"/>
        <v>6.629704941240349</v>
      </c>
      <c r="X48" s="1">
        <f t="shared" si="0"/>
        <v>0.9357430086293409</v>
      </c>
      <c r="Y48" s="1">
        <f t="shared" si="14"/>
        <v>1.7524416430691119</v>
      </c>
      <c r="Z48" s="1">
        <f t="shared" si="2"/>
        <v>3.8745942314359857E-3</v>
      </c>
      <c r="AA48" s="1">
        <f t="shared" si="6"/>
        <v>1.6544629203468042</v>
      </c>
    </row>
    <row r="49" spans="1:27" x14ac:dyDescent="0.45">
      <c r="A49" s="6" t="s">
        <v>45</v>
      </c>
      <c r="B49" s="7" t="s">
        <v>34</v>
      </c>
      <c r="C49" s="1" t="s">
        <v>46</v>
      </c>
      <c r="D49" s="6">
        <v>4399283</v>
      </c>
      <c r="E49" s="6">
        <v>1830600000000</v>
      </c>
      <c r="F49" s="6">
        <v>4001251</v>
      </c>
      <c r="G49" s="6">
        <v>59699</v>
      </c>
      <c r="H49" s="1">
        <v>-4.0168889392419027E-2</v>
      </c>
      <c r="I49" s="1">
        <v>1.350517909385625E-3</v>
      </c>
      <c r="J49" s="1">
        <v>2.77908202013557E-2</v>
      </c>
      <c r="K49" s="1">
        <v>5.3286533742829753E-2</v>
      </c>
      <c r="L49" s="1">
        <v>-2.7986720307529637E-2</v>
      </c>
      <c r="M49" s="1">
        <v>-2.0333795137785376E-3</v>
      </c>
      <c r="N49" s="1">
        <f t="shared" si="18"/>
        <v>7</v>
      </c>
      <c r="O49" s="1">
        <v>1395</v>
      </c>
      <c r="P49" s="1">
        <v>-6.5848441770206698E-2</v>
      </c>
      <c r="Q49" s="1">
        <v>-6.8116586005323707E-2</v>
      </c>
      <c r="R49" s="11">
        <v>33.767441860465112</v>
      </c>
      <c r="S49" s="1">
        <v>23.3</v>
      </c>
      <c r="T49" s="1">
        <v>0</v>
      </c>
      <c r="U49" s="1">
        <f t="shared" si="3"/>
        <v>1.5284981607844883</v>
      </c>
      <c r="V49" s="1">
        <f t="shared" si="4"/>
        <v>1</v>
      </c>
      <c r="W49" s="1">
        <f t="shared" si="5"/>
        <v>6.6433819004595014</v>
      </c>
      <c r="X49" s="1">
        <f t="shared" si="0"/>
        <v>0.90952343825118775</v>
      </c>
      <c r="Y49" s="1">
        <f t="shared" si="14"/>
        <v>1.5258666568882593</v>
      </c>
      <c r="Z49" s="1">
        <f t="shared" si="2"/>
        <v>1.3570165865664927E-2</v>
      </c>
      <c r="AA49" s="1">
        <f t="shared" si="6"/>
        <v>1.5284981607844883</v>
      </c>
    </row>
    <row r="50" spans="1:27" x14ac:dyDescent="0.45">
      <c r="A50" s="6" t="s">
        <v>45</v>
      </c>
      <c r="B50" s="7" t="s">
        <v>35</v>
      </c>
      <c r="C50" s="1" t="s">
        <v>46</v>
      </c>
      <c r="D50" s="6">
        <v>4547031</v>
      </c>
      <c r="E50" s="6">
        <v>1472040000000</v>
      </c>
      <c r="F50" s="6">
        <v>4104420</v>
      </c>
      <c r="G50" s="6">
        <v>60109</v>
      </c>
      <c r="H50" s="1">
        <v>-8.7274264661472076E-3</v>
      </c>
      <c r="I50" s="1">
        <v>-2.1673401207551396E-3</v>
      </c>
      <c r="J50" s="1">
        <v>-0.13138853626547589</v>
      </c>
      <c r="K50" s="1">
        <v>0.32639906692873299</v>
      </c>
      <c r="L50" s="1">
        <v>-4.6049442559379546E-3</v>
      </c>
      <c r="M50" s="1">
        <v>4.2593876345161609E-3</v>
      </c>
      <c r="N50" s="1">
        <f t="shared" si="18"/>
        <v>7</v>
      </c>
      <c r="O50" s="1">
        <v>1396</v>
      </c>
      <c r="P50" s="1">
        <v>-0.47068465521052899</v>
      </c>
      <c r="Q50" s="1">
        <v>-0.63617090981582036</v>
      </c>
      <c r="R50" s="11">
        <v>53.137246661062854</v>
      </c>
      <c r="S50" s="1">
        <v>23.3</v>
      </c>
      <c r="T50" s="1">
        <v>1</v>
      </c>
      <c r="U50" s="1">
        <f t="shared" si="3"/>
        <v>1.7253990474230319</v>
      </c>
      <c r="V50" s="1">
        <f t="shared" si="4"/>
        <v>1</v>
      </c>
      <c r="W50" s="1">
        <f t="shared" si="5"/>
        <v>6.6577279150766815</v>
      </c>
      <c r="X50" s="1">
        <f t="shared" si="0"/>
        <v>0.90265933968780943</v>
      </c>
      <c r="Y50" s="1">
        <f t="shared" si="14"/>
        <v>1.2017131923840125</v>
      </c>
      <c r="Z50" s="1">
        <f t="shared" si="2"/>
        <v>1.3219395249339624E-2</v>
      </c>
      <c r="AA50" s="1">
        <f t="shared" si="6"/>
        <v>1.7253990474230319</v>
      </c>
    </row>
    <row r="51" spans="1:27" ht="16.5" x14ac:dyDescent="0.45">
      <c r="A51" s="6" t="s">
        <v>47</v>
      </c>
      <c r="B51" s="7" t="s">
        <v>28</v>
      </c>
      <c r="C51" s="1" t="s">
        <v>46</v>
      </c>
      <c r="D51" s="8">
        <v>170689</v>
      </c>
      <c r="E51" s="8">
        <v>136200000000</v>
      </c>
      <c r="F51" s="8">
        <v>152826</v>
      </c>
      <c r="G51" s="8">
        <v>5475</v>
      </c>
      <c r="H51" s="1">
        <v>5.7262884148932599E-3</v>
      </c>
      <c r="I51" s="1">
        <v>4.3072435585804567E-3</v>
      </c>
      <c r="J51" s="1">
        <v>4.2265930705641511E-2</v>
      </c>
      <c r="K51" s="1">
        <v>0.15739688025831097</v>
      </c>
      <c r="L51" s="1">
        <v>0</v>
      </c>
      <c r="M51" s="1">
        <v>7.1709233791748524E-4</v>
      </c>
      <c r="N51" s="1">
        <f t="shared" ref="N51" si="19">N50+1</f>
        <v>8</v>
      </c>
      <c r="O51" s="1">
        <v>1390</v>
      </c>
      <c r="P51" s="1">
        <v>-0.16694042309985399</v>
      </c>
      <c r="Q51" s="1">
        <v>-0.18265011848426058</v>
      </c>
      <c r="R51" s="9">
        <v>54.977125183222732</v>
      </c>
      <c r="S51" s="1">
        <v>22.89</v>
      </c>
      <c r="T51" s="1">
        <v>1</v>
      </c>
      <c r="U51" s="1">
        <f t="shared" si="3"/>
        <v>1.7401820263458367</v>
      </c>
      <c r="V51" s="1">
        <f t="shared" si="4"/>
        <v>1</v>
      </c>
      <c r="W51" s="1">
        <f t="shared" si="5"/>
        <v>5.2322055340424933</v>
      </c>
      <c r="X51" s="1">
        <f t="shared" si="0"/>
        <v>0.89534767911230362</v>
      </c>
      <c r="Y51" s="1">
        <f t="shared" si="14"/>
        <v>2.0313928592486645</v>
      </c>
      <c r="Z51" s="1">
        <f t="shared" si="2"/>
        <v>3.2075880695299638E-2</v>
      </c>
      <c r="AA51" s="1">
        <f t="shared" si="6"/>
        <v>1.7401820263458367</v>
      </c>
    </row>
    <row r="52" spans="1:27" x14ac:dyDescent="0.45">
      <c r="A52" s="6" t="s">
        <v>47</v>
      </c>
      <c r="B52" s="7" t="s">
        <v>30</v>
      </c>
      <c r="C52" s="1" t="s">
        <v>46</v>
      </c>
      <c r="D52" s="8">
        <v>179241</v>
      </c>
      <c r="E52" s="8">
        <v>383400000000</v>
      </c>
      <c r="F52" s="8">
        <v>137700</v>
      </c>
      <c r="G52" s="8">
        <v>7130</v>
      </c>
      <c r="H52" s="1">
        <v>3.9897245916135096E-2</v>
      </c>
      <c r="I52" s="1">
        <v>8.0554125689722127E-3</v>
      </c>
      <c r="J52" s="1">
        <v>2.4404773744405768</v>
      </c>
      <c r="K52" s="1">
        <v>1.2497053045186641</v>
      </c>
      <c r="L52" s="1">
        <v>1.4793027692663488E-2</v>
      </c>
      <c r="M52" s="1">
        <v>4.6458824556807263E-3</v>
      </c>
      <c r="N52" s="1">
        <f t="shared" ref="N52:N57" si="20">N51</f>
        <v>8</v>
      </c>
      <c r="O52" s="1">
        <v>1391</v>
      </c>
      <c r="P52" s="1">
        <v>1.2645611228360101</v>
      </c>
      <c r="Q52" s="1">
        <v>0.81738097540786914</v>
      </c>
      <c r="R52" s="10">
        <v>73.327305915697963</v>
      </c>
      <c r="S52" s="1">
        <v>29.35</v>
      </c>
      <c r="T52" s="1">
        <v>0</v>
      </c>
      <c r="U52" s="1">
        <f t="shared" si="3"/>
        <v>1.8652657290779837</v>
      </c>
      <c r="V52" s="1">
        <f t="shared" si="4"/>
        <v>1</v>
      </c>
      <c r="W52" s="1">
        <f t="shared" si="5"/>
        <v>5.253437358211718</v>
      </c>
      <c r="X52" s="1">
        <f t="shared" si="0"/>
        <v>0.76823940951010095</v>
      </c>
      <c r="Y52" s="1">
        <f t="shared" si="14"/>
        <v>2.2223979392708575</v>
      </c>
      <c r="Z52" s="1">
        <f t="shared" si="2"/>
        <v>3.9778845241881043E-2</v>
      </c>
      <c r="AA52" s="1">
        <f t="shared" si="6"/>
        <v>1.8652657290779837</v>
      </c>
    </row>
    <row r="53" spans="1:27" x14ac:dyDescent="0.45">
      <c r="A53" s="6" t="s">
        <v>47</v>
      </c>
      <c r="B53" s="7" t="s">
        <v>31</v>
      </c>
      <c r="C53" s="1" t="s">
        <v>46</v>
      </c>
      <c r="D53" s="8">
        <v>217893</v>
      </c>
      <c r="E53" s="8">
        <v>670800000000</v>
      </c>
      <c r="F53" s="8">
        <v>165557</v>
      </c>
      <c r="G53" s="8">
        <v>12919</v>
      </c>
      <c r="H53" s="1">
        <v>4.6790063992294172E-3</v>
      </c>
      <c r="I53" s="1">
        <v>4.0352397554765159E-3</v>
      </c>
      <c r="J53" s="1">
        <v>0.37879401052205591</v>
      </c>
      <c r="K53" s="1">
        <v>0.32953890489913545</v>
      </c>
      <c r="L53" s="1">
        <v>-2.4634156568411009E-4</v>
      </c>
      <c r="M53" s="1">
        <v>1.0509341819626853E-4</v>
      </c>
      <c r="N53" s="1">
        <f t="shared" si="20"/>
        <v>8</v>
      </c>
      <c r="O53" s="1">
        <v>1392</v>
      </c>
      <c r="P53" s="1">
        <v>2.03311136584329E-2</v>
      </c>
      <c r="Q53" s="1">
        <v>2.0127195851864812E-2</v>
      </c>
      <c r="R53" s="10">
        <v>77.932562678992625</v>
      </c>
      <c r="S53" s="1">
        <v>0</v>
      </c>
      <c r="T53" s="1">
        <v>0</v>
      </c>
      <c r="U53" s="1">
        <f t="shared" si="3"/>
        <v>1.8917189575050153</v>
      </c>
      <c r="V53" s="1">
        <f t="shared" si="4"/>
        <v>0</v>
      </c>
      <c r="W53" s="1">
        <f t="shared" si="5"/>
        <v>5.3382432783866633</v>
      </c>
      <c r="X53" s="1">
        <f t="shared" si="0"/>
        <v>0.75980871345109757</v>
      </c>
      <c r="Y53" s="1">
        <f t="shared" si="14"/>
        <v>2.5507865591530257</v>
      </c>
      <c r="Z53" s="1">
        <f t="shared" si="2"/>
        <v>5.9290569224344059E-2</v>
      </c>
      <c r="AA53" s="1">
        <f t="shared" si="6"/>
        <v>0</v>
      </c>
    </row>
    <row r="54" spans="1:27" x14ac:dyDescent="0.45">
      <c r="A54" s="6" t="s">
        <v>47</v>
      </c>
      <c r="B54" s="7" t="s">
        <v>32</v>
      </c>
      <c r="C54" s="1" t="s">
        <v>46</v>
      </c>
      <c r="D54" s="8">
        <v>392253</v>
      </c>
      <c r="E54" s="8">
        <v>797000000000</v>
      </c>
      <c r="F54" s="8">
        <v>184618</v>
      </c>
      <c r="G54" s="8">
        <v>20171</v>
      </c>
      <c r="H54" s="1">
        <v>-1.6162735658459355E-3</v>
      </c>
      <c r="I54" s="1">
        <v>3.4682122132398021E-3</v>
      </c>
      <c r="J54" s="1">
        <v>0.35941758564300375</v>
      </c>
      <c r="K54" s="1">
        <v>-0.10821666321828888</v>
      </c>
      <c r="L54" s="1">
        <v>2.7374443836124875E-4</v>
      </c>
      <c r="M54" s="1">
        <v>-8.1093024968697056E-3</v>
      </c>
      <c r="N54" s="1">
        <f t="shared" si="20"/>
        <v>8</v>
      </c>
      <c r="O54" s="1">
        <v>1393</v>
      </c>
      <c r="P54" s="1">
        <v>0.37528549617546397</v>
      </c>
      <c r="Q54" s="1">
        <v>0.3186613431478213</v>
      </c>
      <c r="R54" s="10">
        <v>86.811369509043928</v>
      </c>
      <c r="S54" s="1">
        <v>0</v>
      </c>
      <c r="T54" s="1">
        <v>0</v>
      </c>
      <c r="U54" s="1">
        <f t="shared" si="3"/>
        <v>1.9385766075691686</v>
      </c>
      <c r="V54" s="1">
        <f t="shared" si="4"/>
        <v>0</v>
      </c>
      <c r="W54" s="1">
        <f t="shared" si="5"/>
        <v>5.5935662738101879</v>
      </c>
      <c r="X54" s="1">
        <f t="shared" si="0"/>
        <v>0.4706605175741167</v>
      </c>
      <c r="Y54" s="1">
        <f t="shared" si="14"/>
        <v>1.3450729482598196</v>
      </c>
      <c r="Z54" s="1">
        <f t="shared" si="2"/>
        <v>5.1423443542815479E-2</v>
      </c>
      <c r="AA54" s="1">
        <f t="shared" si="6"/>
        <v>0</v>
      </c>
    </row>
    <row r="55" spans="1:27" x14ac:dyDescent="0.45">
      <c r="A55" s="6" t="s">
        <v>47</v>
      </c>
      <c r="B55" s="7" t="s">
        <v>33</v>
      </c>
      <c r="C55" s="1" t="s">
        <v>46</v>
      </c>
      <c r="D55" s="8">
        <v>479980</v>
      </c>
      <c r="E55" s="8">
        <v>765200000000</v>
      </c>
      <c r="F55" s="8">
        <v>227549</v>
      </c>
      <c r="G55" s="8">
        <v>48354</v>
      </c>
      <c r="H55" s="1">
        <v>0</v>
      </c>
      <c r="I55" s="1">
        <v>4.7766510818305101E-3</v>
      </c>
      <c r="J55" s="1">
        <v>0.20261715105295219</v>
      </c>
      <c r="K55" s="1">
        <v>0.11563305590336599</v>
      </c>
      <c r="L55" s="1">
        <v>-1.6267095839291028E-2</v>
      </c>
      <c r="M55" s="1">
        <v>6.6680090711331323E-4</v>
      </c>
      <c r="N55" s="1">
        <f t="shared" si="20"/>
        <v>8</v>
      </c>
      <c r="O55" s="1">
        <v>1394</v>
      </c>
      <c r="P55" s="1">
        <v>2.57922729668928E-2</v>
      </c>
      <c r="Q55" s="1">
        <v>2.5465263254947659E-2</v>
      </c>
      <c r="R55" s="10">
        <v>82.409074628393071</v>
      </c>
      <c r="S55" s="1">
        <v>0</v>
      </c>
      <c r="T55" s="1">
        <v>0</v>
      </c>
      <c r="U55" s="1">
        <f t="shared" si="3"/>
        <v>1.9159750374742983</v>
      </c>
      <c r="V55" s="1">
        <f t="shared" si="4"/>
        <v>0</v>
      </c>
      <c r="W55" s="1">
        <f t="shared" si="5"/>
        <v>5.6812231413951721</v>
      </c>
      <c r="X55" s="1">
        <f t="shared" si="0"/>
        <v>0.47408017000708363</v>
      </c>
      <c r="Y55" s="1">
        <f t="shared" si="14"/>
        <v>1.1089992935217354</v>
      </c>
      <c r="Z55" s="1">
        <f t="shared" si="2"/>
        <v>0.10074169757073212</v>
      </c>
      <c r="AA55" s="1">
        <f t="shared" si="6"/>
        <v>0</v>
      </c>
    </row>
    <row r="56" spans="1:27" x14ac:dyDescent="0.45">
      <c r="A56" s="6" t="s">
        <v>47</v>
      </c>
      <c r="B56" s="7" t="s">
        <v>34</v>
      </c>
      <c r="C56" s="1" t="s">
        <v>46</v>
      </c>
      <c r="D56" s="6">
        <v>512315</v>
      </c>
      <c r="E56" s="6">
        <v>906600000000</v>
      </c>
      <c r="F56" s="6">
        <v>240267</v>
      </c>
      <c r="G56" s="6">
        <v>50506</v>
      </c>
      <c r="H56" s="1">
        <v>3.1125299281723841E-2</v>
      </c>
      <c r="I56" s="1">
        <v>-5.5840608566906625E-4</v>
      </c>
      <c r="J56" s="1">
        <v>1.8924845632506043E-2</v>
      </c>
      <c r="K56" s="1">
        <v>3.2910916059008581E-2</v>
      </c>
      <c r="L56" s="1">
        <v>0</v>
      </c>
      <c r="M56" s="1">
        <v>-1.4764675992061591E-3</v>
      </c>
      <c r="N56" s="1">
        <f t="shared" si="20"/>
        <v>8</v>
      </c>
      <c r="O56" s="1">
        <v>1395</v>
      </c>
      <c r="P56" s="1">
        <v>-0.11105553659697801</v>
      </c>
      <c r="Q56" s="1">
        <v>-0.11772051628236047</v>
      </c>
      <c r="R56" s="11">
        <v>90.652828496380309</v>
      </c>
      <c r="S56" s="1">
        <v>0</v>
      </c>
      <c r="T56" s="1">
        <v>0</v>
      </c>
      <c r="U56" s="1">
        <f t="shared" si="3"/>
        <v>1.9573813592446101</v>
      </c>
      <c r="V56" s="1">
        <f t="shared" si="4"/>
        <v>0</v>
      </c>
      <c r="W56" s="1">
        <f t="shared" si="5"/>
        <v>5.7095370717105407</v>
      </c>
      <c r="X56" s="1">
        <f t="shared" si="0"/>
        <v>0.46898294994290624</v>
      </c>
      <c r="Y56" s="1">
        <f t="shared" si="14"/>
        <v>1.203722817191619</v>
      </c>
      <c r="Z56" s="1">
        <f t="shared" si="2"/>
        <v>9.8583879058782201E-2</v>
      </c>
      <c r="AA56" s="1">
        <f t="shared" si="6"/>
        <v>0</v>
      </c>
    </row>
    <row r="57" spans="1:27" x14ac:dyDescent="0.45">
      <c r="A57" s="6" t="s">
        <v>47</v>
      </c>
      <c r="B57" s="7" t="s">
        <v>35</v>
      </c>
      <c r="C57" s="1" t="s">
        <v>46</v>
      </c>
      <c r="D57" s="6">
        <v>470936</v>
      </c>
      <c r="E57" s="6">
        <v>815000000000</v>
      </c>
      <c r="F57" s="6">
        <v>157156</v>
      </c>
      <c r="G57" s="6">
        <v>85287</v>
      </c>
      <c r="H57" s="1">
        <v>2.4347112944982517E-4</v>
      </c>
      <c r="I57" s="1">
        <v>-2.1673401207551396E-3</v>
      </c>
      <c r="J57" s="1">
        <v>-1.759795608219716E-2</v>
      </c>
      <c r="K57" s="1">
        <v>0.37965031366946939</v>
      </c>
      <c r="L57" s="1">
        <v>-2.5942580422012125E-4</v>
      </c>
      <c r="M57" s="1">
        <v>2.8111789300564044E-2</v>
      </c>
      <c r="N57" s="1">
        <f t="shared" si="20"/>
        <v>8</v>
      </c>
      <c r="O57" s="1">
        <v>1396</v>
      </c>
      <c r="P57" s="1">
        <v>-0.37523693840163003</v>
      </c>
      <c r="Q57" s="1">
        <v>-0.47038280256546194</v>
      </c>
      <c r="R57" s="11">
        <v>95.597634586512243</v>
      </c>
      <c r="S57" s="1">
        <v>0</v>
      </c>
      <c r="T57" s="1">
        <v>1</v>
      </c>
      <c r="U57" s="1">
        <f t="shared" si="3"/>
        <v>1.9804471464734397</v>
      </c>
      <c r="V57" s="1">
        <f t="shared" si="4"/>
        <v>0</v>
      </c>
      <c r="W57" s="1">
        <f t="shared" si="5"/>
        <v>5.6729618907055199</v>
      </c>
      <c r="X57" s="1">
        <f t="shared" si="0"/>
        <v>0.33370988839247795</v>
      </c>
      <c r="Y57" s="1">
        <f t="shared" si="14"/>
        <v>0.95449600983605332</v>
      </c>
      <c r="Z57" s="1">
        <f t="shared" si="2"/>
        <v>0.18110104133045679</v>
      </c>
      <c r="AA57" s="1">
        <f t="shared" si="6"/>
        <v>0</v>
      </c>
    </row>
    <row r="58" spans="1:27" ht="16.5" x14ac:dyDescent="0.45">
      <c r="A58" s="6" t="s">
        <v>48</v>
      </c>
      <c r="B58" s="7" t="s">
        <v>28</v>
      </c>
      <c r="C58" s="1" t="s">
        <v>42</v>
      </c>
      <c r="D58" s="8">
        <v>878400</v>
      </c>
      <c r="E58" s="8">
        <v>366811200000</v>
      </c>
      <c r="F58" s="8">
        <v>578761</v>
      </c>
      <c r="G58" s="8">
        <v>43373</v>
      </c>
      <c r="H58" s="1">
        <v>-4.2621651799113402E-3</v>
      </c>
      <c r="I58" s="1">
        <v>-4.0378566509706115E-2</v>
      </c>
      <c r="J58" s="1">
        <v>0.23845262156699568</v>
      </c>
      <c r="K58" s="1">
        <v>0.17010778116330894</v>
      </c>
      <c r="L58" s="1">
        <v>1.5960063840254487E-3</v>
      </c>
      <c r="M58" s="1">
        <v>-1.0863017159291864E-2</v>
      </c>
      <c r="N58" s="1">
        <f t="shared" ref="N58" si="21">N57+1</f>
        <v>9</v>
      </c>
      <c r="O58" s="1">
        <v>1390</v>
      </c>
      <c r="P58" s="1">
        <v>1.00907787673741E-2</v>
      </c>
      <c r="Q58" s="1">
        <v>1.0040206781902903E-2</v>
      </c>
      <c r="R58" s="9">
        <v>45.961767140814324</v>
      </c>
      <c r="S58" s="1">
        <v>5</v>
      </c>
      <c r="T58" s="1">
        <v>0</v>
      </c>
      <c r="U58" s="1">
        <f t="shared" si="3"/>
        <v>1.6623967181178696</v>
      </c>
      <c r="V58" s="1">
        <f t="shared" si="4"/>
        <v>1</v>
      </c>
      <c r="W58" s="1">
        <f t="shared" si="5"/>
        <v>5.9436923271060165</v>
      </c>
      <c r="X58" s="1">
        <f t="shared" si="0"/>
        <v>0.65888091985428054</v>
      </c>
      <c r="Y58" s="1">
        <f t="shared" si="14"/>
        <v>0.2022688575313169</v>
      </c>
      <c r="Z58" s="1">
        <f t="shared" si="2"/>
        <v>4.9377276867030966E-2</v>
      </c>
      <c r="AA58" s="1">
        <f t="shared" si="6"/>
        <v>1.6623967181178696</v>
      </c>
    </row>
    <row r="59" spans="1:27" x14ac:dyDescent="0.45">
      <c r="A59" s="6" t="s">
        <v>48</v>
      </c>
      <c r="B59" s="7" t="s">
        <v>30</v>
      </c>
      <c r="C59" s="1" t="s">
        <v>42</v>
      </c>
      <c r="D59" s="8">
        <v>1144434</v>
      </c>
      <c r="E59" s="8">
        <v>1687845600000</v>
      </c>
      <c r="F59" s="8">
        <v>782577</v>
      </c>
      <c r="G59" s="8">
        <v>91295</v>
      </c>
      <c r="H59" s="1">
        <v>0</v>
      </c>
      <c r="I59" s="1">
        <v>-1.4985959101382488E-3</v>
      </c>
      <c r="J59" s="1">
        <v>3.5733382933531734</v>
      </c>
      <c r="K59" s="1">
        <v>1.1548611515964167</v>
      </c>
      <c r="L59" s="1">
        <v>1.4297709322767768E-2</v>
      </c>
      <c r="M59" s="1">
        <v>-5.0186225617069626E-3</v>
      </c>
      <c r="N59" s="1">
        <f t="shared" ref="N59:N64" si="22">N58</f>
        <v>9</v>
      </c>
      <c r="O59" s="1">
        <v>1391</v>
      </c>
      <c r="P59" s="1">
        <v>2.5047394781610901</v>
      </c>
      <c r="Q59" s="1">
        <v>1.2541161890966803</v>
      </c>
      <c r="R59" s="10">
        <v>21.122455142494854</v>
      </c>
      <c r="S59" s="1">
        <v>4.83</v>
      </c>
      <c r="T59" s="1">
        <v>0</v>
      </c>
      <c r="U59" s="1">
        <f t="shared" si="3"/>
        <v>1.3247443964786303</v>
      </c>
      <c r="V59" s="1">
        <f t="shared" si="4"/>
        <v>1</v>
      </c>
      <c r="W59" s="1">
        <f t="shared" si="5"/>
        <v>6.0585907517835578</v>
      </c>
      <c r="X59" s="1">
        <f t="shared" si="0"/>
        <v>0.68381138623983562</v>
      </c>
      <c r="Y59" s="1">
        <f t="shared" si="14"/>
        <v>1.5399590956205318</v>
      </c>
      <c r="Z59" s="1">
        <f t="shared" si="2"/>
        <v>7.9773058123054713E-2</v>
      </c>
      <c r="AA59" s="1">
        <f t="shared" si="6"/>
        <v>1.3247443964786303</v>
      </c>
    </row>
    <row r="60" spans="1:27" x14ac:dyDescent="0.45">
      <c r="A60" s="6" t="s">
        <v>48</v>
      </c>
      <c r="B60" s="7" t="s">
        <v>31</v>
      </c>
      <c r="C60" s="1" t="s">
        <v>42</v>
      </c>
      <c r="D60" s="8">
        <v>1688684</v>
      </c>
      <c r="E60" s="8">
        <v>1135965600000</v>
      </c>
      <c r="F60" s="8">
        <v>1185013</v>
      </c>
      <c r="G60" s="8">
        <v>179614</v>
      </c>
      <c r="H60" s="1">
        <v>0</v>
      </c>
      <c r="I60" s="1">
        <v>1.6581410024032975E-3</v>
      </c>
      <c r="J60" s="1">
        <v>0.43731468604864743</v>
      </c>
      <c r="K60" s="1">
        <v>0.37297879823604208</v>
      </c>
      <c r="L60" s="1">
        <v>3.4028570124594884E-2</v>
      </c>
      <c r="M60" s="1">
        <v>1.0509341819626853E-4</v>
      </c>
      <c r="N60" s="1">
        <f t="shared" si="22"/>
        <v>9</v>
      </c>
      <c r="O60" s="1">
        <v>1392</v>
      </c>
      <c r="P60" s="1">
        <v>6.5715094941145302E-2</v>
      </c>
      <c r="Q60" s="1">
        <v>6.3646024488220362E-2</v>
      </c>
      <c r="R60" s="10">
        <v>31.31782945736434</v>
      </c>
      <c r="S60" s="1">
        <v>4.83</v>
      </c>
      <c r="T60" s="1">
        <v>0</v>
      </c>
      <c r="U60" s="1">
        <f t="shared" si="3"/>
        <v>1.4957916548113559</v>
      </c>
      <c r="V60" s="1">
        <f t="shared" si="4"/>
        <v>1</v>
      </c>
      <c r="W60" s="1">
        <f t="shared" si="5"/>
        <v>6.2275483885313836</v>
      </c>
      <c r="X60" s="1">
        <f t="shared" si="0"/>
        <v>0.70173756605735593</v>
      </c>
      <c r="Y60" s="1">
        <f t="shared" si="14"/>
        <v>0.81331503999104482</v>
      </c>
      <c r="Z60" s="1">
        <f t="shared" si="2"/>
        <v>0.1063632982843445</v>
      </c>
      <c r="AA60" s="1">
        <f t="shared" si="6"/>
        <v>1.4957916548113559</v>
      </c>
    </row>
    <row r="61" spans="1:27" x14ac:dyDescent="0.45">
      <c r="A61" s="6" t="s">
        <v>48</v>
      </c>
      <c r="B61" s="7" t="s">
        <v>32</v>
      </c>
      <c r="C61" s="1" t="s">
        <v>42</v>
      </c>
      <c r="D61" s="8">
        <v>2166704</v>
      </c>
      <c r="E61" s="8">
        <v>1586995200000</v>
      </c>
      <c r="F61" s="8">
        <v>1543502</v>
      </c>
      <c r="G61" s="8">
        <v>195132</v>
      </c>
      <c r="H61" s="1">
        <v>-6.3445350048264675E-4</v>
      </c>
      <c r="I61" s="1">
        <v>-8.7773203419993541E-3</v>
      </c>
      <c r="J61" s="1">
        <v>-4.576879193099357E-2</v>
      </c>
      <c r="K61" s="1">
        <v>-9.2455934658167233E-2</v>
      </c>
      <c r="L61" s="1">
        <v>-5.7126021610700651E-3</v>
      </c>
      <c r="M61" s="1">
        <v>-1.6012940627273025E-2</v>
      </c>
      <c r="N61" s="1">
        <f t="shared" si="22"/>
        <v>9</v>
      </c>
      <c r="O61" s="1">
        <v>1393</v>
      </c>
      <c r="P61" s="1">
        <v>-6.0037830011203101E-2</v>
      </c>
      <c r="Q61" s="1">
        <v>-6.191564922069611E-2</v>
      </c>
      <c r="R61" s="10">
        <v>80.778963914192161</v>
      </c>
      <c r="S61" s="1">
        <v>4.83</v>
      </c>
      <c r="T61" s="1">
        <v>0</v>
      </c>
      <c r="U61" s="1">
        <f t="shared" si="3"/>
        <v>1.907298278529008</v>
      </c>
      <c r="V61" s="1">
        <f t="shared" si="4"/>
        <v>1</v>
      </c>
      <c r="W61" s="1">
        <f t="shared" si="5"/>
        <v>6.3357995850867193</v>
      </c>
      <c r="X61" s="1">
        <f t="shared" si="0"/>
        <v>0.71237326372222509</v>
      </c>
      <c r="Y61" s="1">
        <f t="shared" si="14"/>
        <v>0.93472699215315813</v>
      </c>
      <c r="Z61" s="1">
        <f t="shared" si="2"/>
        <v>9.0059371284679404E-2</v>
      </c>
      <c r="AA61" s="1">
        <f t="shared" si="6"/>
        <v>1.907298278529008</v>
      </c>
    </row>
    <row r="62" spans="1:27" x14ac:dyDescent="0.45">
      <c r="A62" s="6" t="s">
        <v>48</v>
      </c>
      <c r="B62" s="7" t="s">
        <v>33</v>
      </c>
      <c r="C62" s="1" t="s">
        <v>42</v>
      </c>
      <c r="D62" s="8">
        <v>2497819</v>
      </c>
      <c r="E62" s="8">
        <v>1906178400000</v>
      </c>
      <c r="F62" s="8">
        <v>1804720</v>
      </c>
      <c r="G62" s="8">
        <v>145496</v>
      </c>
      <c r="H62" s="1">
        <v>-2.5462446136328025E-2</v>
      </c>
      <c r="I62" s="1">
        <v>6.7438747363297094E-3</v>
      </c>
      <c r="J62" s="1">
        <v>0.39394762618996609</v>
      </c>
      <c r="K62" s="1">
        <v>7.5316911474674217E-2</v>
      </c>
      <c r="L62" s="1">
        <v>4.3084068282319234E-2</v>
      </c>
      <c r="M62" s="1">
        <v>-4.4926502261468876E-3</v>
      </c>
      <c r="N62" s="1">
        <f t="shared" si="22"/>
        <v>9</v>
      </c>
      <c r="O62" s="1">
        <v>1394</v>
      </c>
      <c r="P62" s="1">
        <v>0.30477464296432799</v>
      </c>
      <c r="Q62" s="1">
        <v>0.26603033847881707</v>
      </c>
      <c r="R62" s="10">
        <v>89.501491475803803</v>
      </c>
      <c r="S62" s="1">
        <v>4.83</v>
      </c>
      <c r="T62" s="1">
        <v>0</v>
      </c>
      <c r="U62" s="1">
        <f t="shared" si="3"/>
        <v>1.9518302725708214</v>
      </c>
      <c r="V62" s="1">
        <f t="shared" si="4"/>
        <v>1</v>
      </c>
      <c r="W62" s="1">
        <f t="shared" si="5"/>
        <v>6.3975609648030387</v>
      </c>
      <c r="X62" s="1">
        <f t="shared" si="0"/>
        <v>0.72251832498671842</v>
      </c>
      <c r="Y62" s="1">
        <f t="shared" si="14"/>
        <v>1.0116828328649146</v>
      </c>
      <c r="Z62" s="1">
        <f t="shared" si="2"/>
        <v>5.8249216616576303E-2</v>
      </c>
      <c r="AA62" s="1">
        <f t="shared" si="6"/>
        <v>1.9518302725708214</v>
      </c>
    </row>
    <row r="63" spans="1:27" x14ac:dyDescent="0.45">
      <c r="A63" s="6" t="s">
        <v>48</v>
      </c>
      <c r="B63" s="7" t="s">
        <v>34</v>
      </c>
      <c r="C63" s="1" t="s">
        <v>42</v>
      </c>
      <c r="D63" s="6">
        <v>2663613</v>
      </c>
      <c r="E63" s="6">
        <v>1440028800000</v>
      </c>
      <c r="F63" s="6">
        <v>1891330</v>
      </c>
      <c r="G63" s="6">
        <v>154784</v>
      </c>
      <c r="H63" s="1">
        <v>4.9718655544417638E-4</v>
      </c>
      <c r="I63" s="1">
        <v>-3.5846079495082365E-4</v>
      </c>
      <c r="J63" s="1">
        <v>0.24043193864582721</v>
      </c>
      <c r="K63" s="1">
        <v>6.2621150118457897E-2</v>
      </c>
      <c r="L63" s="1">
        <v>-5.4347946351317629E-3</v>
      </c>
      <c r="M63" s="1">
        <v>2.0521915378768686E-3</v>
      </c>
      <c r="N63" s="1">
        <f t="shared" si="22"/>
        <v>9</v>
      </c>
      <c r="O63" s="1">
        <v>1395</v>
      </c>
      <c r="P63" s="1">
        <v>0.117110347008726</v>
      </c>
      <c r="Q63" s="1">
        <v>0.11074530393537581</v>
      </c>
      <c r="R63" s="11">
        <v>86.835565440216598</v>
      </c>
      <c r="S63" s="1">
        <v>4.83</v>
      </c>
      <c r="T63" s="1">
        <v>0</v>
      </c>
      <c r="U63" s="1">
        <f t="shared" si="3"/>
        <v>1.9386976365923863</v>
      </c>
      <c r="V63" s="1">
        <f t="shared" si="4"/>
        <v>1</v>
      </c>
      <c r="W63" s="1">
        <f t="shared" si="5"/>
        <v>6.4254711258385004</v>
      </c>
      <c r="X63" s="1">
        <f t="shared" si="0"/>
        <v>0.71006185958695955</v>
      </c>
      <c r="Y63" s="1">
        <f t="shared" si="14"/>
        <v>0.62306732920853825</v>
      </c>
      <c r="Z63" s="1">
        <f t="shared" si="2"/>
        <v>5.8110543836510785E-2</v>
      </c>
      <c r="AA63" s="1">
        <f t="shared" si="6"/>
        <v>1.9386976365923863</v>
      </c>
    </row>
    <row r="64" spans="1:27" x14ac:dyDescent="0.45">
      <c r="A64" s="6" t="s">
        <v>48</v>
      </c>
      <c r="B64" s="7" t="s">
        <v>35</v>
      </c>
      <c r="C64" s="1" t="s">
        <v>42</v>
      </c>
      <c r="D64" s="6">
        <v>2669145</v>
      </c>
      <c r="E64" s="6">
        <v>1218218400000</v>
      </c>
      <c r="F64" s="6">
        <v>1890779</v>
      </c>
      <c r="G64" s="6">
        <v>134603</v>
      </c>
      <c r="H64" s="1">
        <v>2.449534305020399E-2</v>
      </c>
      <c r="I64" s="1">
        <v>2.2663610898905017E-2</v>
      </c>
      <c r="J64" s="1">
        <v>3.0309601839332834E-2</v>
      </c>
      <c r="K64" s="1">
        <v>0.36794400810742334</v>
      </c>
      <c r="L64" s="1">
        <v>-3.4364261168384879E-3</v>
      </c>
      <c r="M64" s="1">
        <v>-7.7556709002597575E-3</v>
      </c>
      <c r="N64" s="1">
        <f t="shared" si="22"/>
        <v>9</v>
      </c>
      <c r="O64" s="1">
        <v>1396</v>
      </c>
      <c r="P64" s="1">
        <v>-0.39334177316270302</v>
      </c>
      <c r="Q64" s="1">
        <v>-0.49978969948282914</v>
      </c>
      <c r="R64" s="11">
        <v>71.018105879706539</v>
      </c>
      <c r="S64" s="1">
        <v>4.83</v>
      </c>
      <c r="T64" s="1">
        <v>1</v>
      </c>
      <c r="U64" s="1">
        <f t="shared" si="3"/>
        <v>1.8513690850739992</v>
      </c>
      <c r="V64" s="1">
        <f t="shared" si="4"/>
        <v>1</v>
      </c>
      <c r="W64" s="1">
        <f t="shared" si="5"/>
        <v>6.4263721672642271</v>
      </c>
      <c r="X64" s="1">
        <f t="shared" si="0"/>
        <v>0.7083837708329821</v>
      </c>
      <c r="Y64" s="1">
        <f t="shared" si="14"/>
        <v>0.44794789196490692</v>
      </c>
      <c r="Z64" s="1">
        <f t="shared" si="2"/>
        <v>5.0429257308988458E-2</v>
      </c>
      <c r="AA64" s="1">
        <f t="shared" si="6"/>
        <v>1.8513690850739992</v>
      </c>
    </row>
    <row r="65" spans="1:27" ht="16.5" x14ac:dyDescent="0.45">
      <c r="A65" s="6" t="s">
        <v>49</v>
      </c>
      <c r="B65" s="7" t="s">
        <v>28</v>
      </c>
      <c r="C65" s="1" t="s">
        <v>39</v>
      </c>
      <c r="D65" s="8">
        <v>836746</v>
      </c>
      <c r="E65" s="8">
        <v>466500000000</v>
      </c>
      <c r="F65" s="8">
        <v>415511</v>
      </c>
      <c r="G65" s="8">
        <v>122966</v>
      </c>
      <c r="H65" s="1">
        <v>0</v>
      </c>
      <c r="I65" s="1">
        <v>-8.7077411537052514E-3</v>
      </c>
      <c r="J65" s="1">
        <v>0.19220687766519304</v>
      </c>
      <c r="K65" s="1">
        <v>0.15894310791759517</v>
      </c>
      <c r="L65" s="1">
        <v>-1.8048172212378137E-3</v>
      </c>
      <c r="M65" s="1">
        <v>4.6303563019934072E-3</v>
      </c>
      <c r="N65" s="1">
        <f t="shared" ref="N65" si="23">N64+1</f>
        <v>10</v>
      </c>
      <c r="O65" s="1">
        <v>1390</v>
      </c>
      <c r="P65" s="1">
        <v>-8.7693929592303904E-3</v>
      </c>
      <c r="Q65" s="1">
        <v>-8.8080703699632626E-3</v>
      </c>
      <c r="R65" s="9">
        <v>92.83356817676561</v>
      </c>
      <c r="S65" s="1">
        <v>81</v>
      </c>
      <c r="T65" s="1">
        <v>0</v>
      </c>
      <c r="U65" s="1">
        <f t="shared" si="3"/>
        <v>1.9677050434372423</v>
      </c>
      <c r="V65" s="1">
        <f t="shared" si="4"/>
        <v>1</v>
      </c>
      <c r="W65" s="1">
        <f t="shared" si="5"/>
        <v>5.9225936449233556</v>
      </c>
      <c r="X65" s="1">
        <f t="shared" si="0"/>
        <v>0.49657960719262478</v>
      </c>
      <c r="Y65" s="1">
        <f t="shared" si="14"/>
        <v>0.10206714756342333</v>
      </c>
      <c r="Z65" s="1">
        <f t="shared" si="2"/>
        <v>0.14695738013686352</v>
      </c>
      <c r="AA65" s="1">
        <f t="shared" si="6"/>
        <v>1.9677050434372423</v>
      </c>
    </row>
    <row r="66" spans="1:27" x14ac:dyDescent="0.45">
      <c r="A66" s="6" t="s">
        <v>49</v>
      </c>
      <c r="B66" s="7" t="s">
        <v>30</v>
      </c>
      <c r="C66" s="1" t="s">
        <v>39</v>
      </c>
      <c r="D66" s="8">
        <v>962007</v>
      </c>
      <c r="E66" s="8">
        <v>1165250000000</v>
      </c>
      <c r="F66" s="8">
        <v>456179</v>
      </c>
      <c r="G66" s="8">
        <v>143814</v>
      </c>
      <c r="H66" s="1">
        <v>1.4407133899958085E-2</v>
      </c>
      <c r="I66" s="1">
        <v>1.8938243098175042E-3</v>
      </c>
      <c r="J66" s="1">
        <v>0.2220909627879504</v>
      </c>
      <c r="K66" s="1">
        <v>0.97278684664887771</v>
      </c>
      <c r="L66" s="1">
        <v>1.3184039525267085E-2</v>
      </c>
      <c r="M66" s="1">
        <v>2.1114083680593542E-2</v>
      </c>
      <c r="N66" s="1">
        <f t="shared" ref="N66:N71" si="24">N65</f>
        <v>10</v>
      </c>
      <c r="O66" s="1">
        <v>1391</v>
      </c>
      <c r="P66" s="1">
        <v>-0.66594770631793299</v>
      </c>
      <c r="Q66" s="1">
        <v>-1.0964577303505325</v>
      </c>
      <c r="R66" s="10">
        <v>91.868116178338184</v>
      </c>
      <c r="S66" s="1">
        <v>45.5</v>
      </c>
      <c r="T66" s="1">
        <v>1</v>
      </c>
      <c r="U66" s="1">
        <f t="shared" si="3"/>
        <v>1.9631648109464852</v>
      </c>
      <c r="V66" s="1">
        <f t="shared" si="4"/>
        <v>1</v>
      </c>
      <c r="W66" s="1">
        <f t="shared" si="5"/>
        <v>5.9831782321732732</v>
      </c>
      <c r="X66" s="1">
        <f t="shared" ref="X66:X129" si="25">F66/D66</f>
        <v>0.47419509421449119</v>
      </c>
      <c r="Y66" s="1">
        <f t="shared" ref="Y66:Y98" si="26">LN((E66/1000000)/(D66-F66))</f>
        <v>0.83449424470022249</v>
      </c>
      <c r="Z66" s="1">
        <f t="shared" ref="Z66:Z129" si="27">G66/D66</f>
        <v>0.14949371470269968</v>
      </c>
      <c r="AA66" s="1">
        <f t="shared" si="6"/>
        <v>1.9631648109464852</v>
      </c>
    </row>
    <row r="67" spans="1:27" x14ac:dyDescent="0.45">
      <c r="A67" s="6" t="s">
        <v>49</v>
      </c>
      <c r="B67" s="7" t="s">
        <v>31</v>
      </c>
      <c r="C67" s="1" t="s">
        <v>39</v>
      </c>
      <c r="D67" s="8">
        <v>1000117</v>
      </c>
      <c r="E67" s="8">
        <v>895750000000</v>
      </c>
      <c r="F67" s="8">
        <v>398681</v>
      </c>
      <c r="G67" s="8">
        <v>124656</v>
      </c>
      <c r="H67" s="1">
        <v>-2.1571906354515114E-2</v>
      </c>
      <c r="I67" s="1">
        <v>-5.8138359864995052E-3</v>
      </c>
      <c r="J67" s="1">
        <v>0.33834112024058854</v>
      </c>
      <c r="K67" s="1">
        <v>0.43395260022476606</v>
      </c>
      <c r="L67" s="1">
        <v>1.3773386166424255E-2</v>
      </c>
      <c r="M67" s="1">
        <v>1.8136736427791168E-2</v>
      </c>
      <c r="N67" s="1">
        <f t="shared" si="24"/>
        <v>10</v>
      </c>
      <c r="O67" s="1">
        <v>1392</v>
      </c>
      <c r="P67" s="1">
        <v>-5.0973334745104397E-2</v>
      </c>
      <c r="Q67" s="1">
        <v>-5.2318382500471619E-2</v>
      </c>
      <c r="R67" s="10">
        <v>90.998882642827482</v>
      </c>
      <c r="S67" s="1">
        <v>45.5</v>
      </c>
      <c r="T67" s="1">
        <v>0</v>
      </c>
      <c r="U67" s="1">
        <f t="shared" ref="U67:U130" si="28">LOG10(R67)</f>
        <v>1.9590360597383074</v>
      </c>
      <c r="V67" s="1">
        <f t="shared" ref="V67:V130" si="29">IF(S67&gt;0.2,1,0)</f>
        <v>1</v>
      </c>
      <c r="W67" s="1">
        <f t="shared" ref="W67:W130" si="30">LOG10(D67)</f>
        <v>6.0000508094820857</v>
      </c>
      <c r="X67" s="1">
        <f t="shared" si="25"/>
        <v>0.39863435977990574</v>
      </c>
      <c r="Y67" s="1">
        <f t="shared" si="26"/>
        <v>0.39834122709628605</v>
      </c>
      <c r="Z67" s="1">
        <f t="shared" si="27"/>
        <v>0.12464141695421636</v>
      </c>
      <c r="AA67" s="1">
        <f t="shared" ref="AA67:AA130" si="31">U67*V67</f>
        <v>1.9590360597383074</v>
      </c>
    </row>
    <row r="68" spans="1:27" x14ac:dyDescent="0.45">
      <c r="A68" s="6" t="s">
        <v>49</v>
      </c>
      <c r="B68" s="7" t="s">
        <v>32</v>
      </c>
      <c r="C68" s="1" t="s">
        <v>39</v>
      </c>
      <c r="D68" s="8">
        <v>1054564</v>
      </c>
      <c r="E68" s="8">
        <v>1649750000000</v>
      </c>
      <c r="F68" s="8">
        <v>404533</v>
      </c>
      <c r="G68" s="8">
        <v>137512</v>
      </c>
      <c r="H68" s="1">
        <v>-9.6272440729066825E-3</v>
      </c>
      <c r="I68" s="1">
        <v>1.0956981903812925E-2</v>
      </c>
      <c r="J68" s="1">
        <v>0.21523799969905208</v>
      </c>
      <c r="K68" s="1">
        <v>-4.1704090302221143E-2</v>
      </c>
      <c r="L68" s="1">
        <v>4.9685903203704626E-2</v>
      </c>
      <c r="M68" s="1">
        <v>-1.6320533837062448E-3</v>
      </c>
      <c r="N68" s="1">
        <f t="shared" si="24"/>
        <v>10</v>
      </c>
      <c r="O68" s="1">
        <v>1393</v>
      </c>
      <c r="P68" s="1">
        <v>0.219939121999321</v>
      </c>
      <c r="Q68" s="1">
        <v>0.19880095749956217</v>
      </c>
      <c r="R68" s="10">
        <v>95.785058489071162</v>
      </c>
      <c r="S68" s="1">
        <v>45.5</v>
      </c>
      <c r="T68" s="1">
        <v>0</v>
      </c>
      <c r="U68" s="1">
        <f t="shared" si="28"/>
        <v>1.981297768767144</v>
      </c>
      <c r="V68" s="1">
        <f t="shared" si="29"/>
        <v>1</v>
      </c>
      <c r="W68" s="1">
        <f t="shared" si="30"/>
        <v>6.0230729415941493</v>
      </c>
      <c r="X68" s="1">
        <f t="shared" si="25"/>
        <v>0.38360213320386433</v>
      </c>
      <c r="Y68" s="1">
        <f t="shared" si="26"/>
        <v>0.93135898620339785</v>
      </c>
      <c r="Z68" s="1">
        <f t="shared" si="27"/>
        <v>0.13039701715590518</v>
      </c>
      <c r="AA68" s="1">
        <f t="shared" si="31"/>
        <v>1.981297768767144</v>
      </c>
    </row>
    <row r="69" spans="1:27" x14ac:dyDescent="0.45">
      <c r="A69" s="6" t="s">
        <v>49</v>
      </c>
      <c r="B69" s="7" t="s">
        <v>33</v>
      </c>
      <c r="C69" s="1" t="s">
        <v>39</v>
      </c>
      <c r="D69" s="8">
        <v>1225542</v>
      </c>
      <c r="E69" s="8">
        <v>2247750000000</v>
      </c>
      <c r="F69" s="8">
        <v>391232</v>
      </c>
      <c r="G69" s="8">
        <v>198280</v>
      </c>
      <c r="H69" s="1">
        <v>-2.4026148503637705E-2</v>
      </c>
      <c r="I69" s="1">
        <v>-3.9812234693611809E-3</v>
      </c>
      <c r="J69" s="1">
        <v>1.1003293682568247</v>
      </c>
      <c r="K69" s="1">
        <v>8.7175534397967713E-2</v>
      </c>
      <c r="L69" s="1">
        <v>-5.9346947758964564E-3</v>
      </c>
      <c r="M69" s="1">
        <v>-7.8554333969090863E-4</v>
      </c>
      <c r="N69" s="1">
        <f t="shared" si="24"/>
        <v>10</v>
      </c>
      <c r="O69" s="1">
        <v>1394</v>
      </c>
      <c r="P69" s="1">
        <v>0.97559142322720505</v>
      </c>
      <c r="Q69" s="1">
        <v>0.68086780832403082</v>
      </c>
      <c r="R69" s="10">
        <v>94.729915433403804</v>
      </c>
      <c r="S69" s="1">
        <v>45.5</v>
      </c>
      <c r="T69" s="1">
        <v>0</v>
      </c>
      <c r="U69" s="1">
        <f t="shared" si="28"/>
        <v>1.9764871496051744</v>
      </c>
      <c r="V69" s="1">
        <f t="shared" si="29"/>
        <v>1</v>
      </c>
      <c r="W69" s="1">
        <f t="shared" si="30"/>
        <v>6.0883281993544633</v>
      </c>
      <c r="X69" s="1">
        <f t="shared" si="25"/>
        <v>0.31923181743261347</v>
      </c>
      <c r="Y69" s="1">
        <f t="shared" si="26"/>
        <v>0.99107995893255763</v>
      </c>
      <c r="Z69" s="1">
        <f t="shared" si="27"/>
        <v>0.16178964082830291</v>
      </c>
      <c r="AA69" s="1">
        <f t="shared" si="31"/>
        <v>1.9764871496051744</v>
      </c>
    </row>
    <row r="70" spans="1:27" x14ac:dyDescent="0.45">
      <c r="A70" s="6" t="s">
        <v>49</v>
      </c>
      <c r="B70" s="7" t="s">
        <v>34</v>
      </c>
      <c r="C70" s="1" t="s">
        <v>39</v>
      </c>
      <c r="D70" s="6">
        <v>1500682</v>
      </c>
      <c r="E70" s="6">
        <v>1866500000000</v>
      </c>
      <c r="F70" s="6">
        <v>569866</v>
      </c>
      <c r="G70" s="6">
        <v>271506</v>
      </c>
      <c r="H70" s="1">
        <v>-6.0600398119960005E-3</v>
      </c>
      <c r="I70" s="1">
        <v>6.5603358891975268E-4</v>
      </c>
      <c r="J70" s="1">
        <v>0.53098618120077345</v>
      </c>
      <c r="K70" s="1">
        <v>4.4083627079942352E-2</v>
      </c>
      <c r="L70" s="1">
        <v>1.4581375886305922E-3</v>
      </c>
      <c r="M70" s="1">
        <v>5.1327337705189798E-3</v>
      </c>
      <c r="N70" s="1">
        <f t="shared" si="24"/>
        <v>10</v>
      </c>
      <c r="O70" s="1">
        <v>1395</v>
      </c>
      <c r="P70" s="1">
        <v>0.43876847762029603</v>
      </c>
      <c r="Q70" s="1">
        <v>0.36378752380053714</v>
      </c>
      <c r="R70" s="11">
        <v>88.133471306936784</v>
      </c>
      <c r="S70" s="1">
        <v>52.6</v>
      </c>
      <c r="T70" s="1">
        <v>0</v>
      </c>
      <c r="U70" s="1">
        <f t="shared" si="28"/>
        <v>1.9451408759857072</v>
      </c>
      <c r="V70" s="1">
        <f t="shared" si="29"/>
        <v>1</v>
      </c>
      <c r="W70" s="1">
        <f t="shared" si="30"/>
        <v>6.1762886734046578</v>
      </c>
      <c r="X70" s="1">
        <f t="shared" si="25"/>
        <v>0.37973801245033922</v>
      </c>
      <c r="Y70" s="1">
        <f t="shared" si="26"/>
        <v>0.69575867755984366</v>
      </c>
      <c r="Z70" s="1">
        <f t="shared" si="27"/>
        <v>0.18092174091513058</v>
      </c>
      <c r="AA70" s="1">
        <f t="shared" si="31"/>
        <v>1.9451408759857072</v>
      </c>
    </row>
    <row r="71" spans="1:27" x14ac:dyDescent="0.45">
      <c r="A71" s="6" t="s">
        <v>49</v>
      </c>
      <c r="B71" s="7" t="s">
        <v>35</v>
      </c>
      <c r="C71" s="1" t="s">
        <v>39</v>
      </c>
      <c r="D71" s="6">
        <v>1500682</v>
      </c>
      <c r="E71" s="6">
        <v>2507400000000</v>
      </c>
      <c r="F71" s="6">
        <v>574271</v>
      </c>
      <c r="G71" s="6">
        <v>271506</v>
      </c>
      <c r="H71" s="1">
        <v>-2.3917723032769697E-4</v>
      </c>
      <c r="I71" s="1">
        <v>-2.2211467196001E-4</v>
      </c>
      <c r="J71" s="1">
        <v>-4.5535993921003881E-2</v>
      </c>
      <c r="K71" s="1">
        <v>0.41497993132976063</v>
      </c>
      <c r="L71" s="1">
        <v>-2.4206562668101128E-3</v>
      </c>
      <c r="M71" s="1">
        <v>0.1071036700079533</v>
      </c>
      <c r="N71" s="1">
        <f t="shared" si="24"/>
        <v>10</v>
      </c>
      <c r="O71" s="1">
        <v>1396</v>
      </c>
      <c r="P71" s="1">
        <v>-0.32111261201776098</v>
      </c>
      <c r="Q71" s="1">
        <v>-0.38730001498328515</v>
      </c>
      <c r="R71" s="11">
        <v>87.231590931802941</v>
      </c>
      <c r="S71" s="1">
        <v>45.5</v>
      </c>
      <c r="T71" s="1">
        <v>1</v>
      </c>
      <c r="U71" s="1">
        <f t="shared" si="28"/>
        <v>1.9406737932210132</v>
      </c>
      <c r="V71" s="1">
        <f t="shared" si="29"/>
        <v>1</v>
      </c>
      <c r="W71" s="1">
        <f t="shared" si="30"/>
        <v>6.1762886734046578</v>
      </c>
      <c r="X71" s="1">
        <f t="shared" si="25"/>
        <v>0.38267334451935853</v>
      </c>
      <c r="Y71" s="1">
        <f t="shared" si="26"/>
        <v>0.99568365801313563</v>
      </c>
      <c r="Z71" s="1">
        <f t="shared" si="27"/>
        <v>0.18092174091513058</v>
      </c>
      <c r="AA71" s="1">
        <f t="shared" si="31"/>
        <v>1.9406737932210132</v>
      </c>
    </row>
    <row r="72" spans="1:27" ht="16.5" x14ac:dyDescent="0.45">
      <c r="A72" s="6" t="s">
        <v>50</v>
      </c>
      <c r="B72" s="7" t="s">
        <v>28</v>
      </c>
      <c r="C72" s="1" t="s">
        <v>46</v>
      </c>
      <c r="D72" s="8">
        <v>1678938</v>
      </c>
      <c r="E72" s="8">
        <v>942480000000</v>
      </c>
      <c r="F72" s="8">
        <v>1151640</v>
      </c>
      <c r="G72" s="8">
        <v>101459</v>
      </c>
      <c r="H72" s="1">
        <v>-6.9177335093862109E-3</v>
      </c>
      <c r="I72" s="1">
        <v>-9.3054966924026609E-4</v>
      </c>
      <c r="J72" s="1">
        <v>-0.43481442335054277</v>
      </c>
      <c r="K72" s="1">
        <v>0.25314930192368912</v>
      </c>
      <c r="L72" s="1">
        <v>7.4947852981371455E-3</v>
      </c>
      <c r="M72" s="1">
        <v>-6.7046506142149484E-3</v>
      </c>
      <c r="N72" s="1">
        <f t="shared" ref="N72" si="32">N71+1</f>
        <v>11</v>
      </c>
      <c r="O72" s="1">
        <v>1390</v>
      </c>
      <c r="P72" s="1">
        <v>-0.72101003988197299</v>
      </c>
      <c r="Q72" s="1">
        <v>-1.2765794830483022</v>
      </c>
      <c r="R72" s="9">
        <v>86.56638630862399</v>
      </c>
      <c r="S72" s="1">
        <v>7.9</v>
      </c>
      <c r="T72" s="1">
        <v>1</v>
      </c>
      <c r="U72" s="1">
        <f t="shared" si="28"/>
        <v>1.937349288385019</v>
      </c>
      <c r="V72" s="1">
        <f t="shared" si="29"/>
        <v>1</v>
      </c>
      <c r="W72" s="1">
        <f t="shared" si="30"/>
        <v>6.2250346587616106</v>
      </c>
      <c r="X72" s="1">
        <f t="shared" si="25"/>
        <v>0.68593360803079084</v>
      </c>
      <c r="Y72" s="1">
        <f t="shared" si="26"/>
        <v>0.58074884531589632</v>
      </c>
      <c r="Z72" s="1">
        <f t="shared" si="27"/>
        <v>6.043046259004204E-2</v>
      </c>
      <c r="AA72" s="1">
        <f t="shared" si="31"/>
        <v>1.937349288385019</v>
      </c>
    </row>
    <row r="73" spans="1:27" x14ac:dyDescent="0.45">
      <c r="A73" s="6" t="s">
        <v>50</v>
      </c>
      <c r="B73" s="7" t="s">
        <v>30</v>
      </c>
      <c r="C73" s="1" t="s">
        <v>46</v>
      </c>
      <c r="D73" s="8">
        <v>1929968</v>
      </c>
      <c r="E73" s="8">
        <v>3035760000000</v>
      </c>
      <c r="F73" s="8">
        <v>1159388</v>
      </c>
      <c r="G73" s="8">
        <v>254477</v>
      </c>
      <c r="H73" s="1">
        <v>3.7946637540958048E-2</v>
      </c>
      <c r="I73" s="1">
        <v>5.8811367134553975E-3</v>
      </c>
      <c r="J73" s="1">
        <v>0.76528806732359944</v>
      </c>
      <c r="K73" s="1">
        <v>0.60514234907731668</v>
      </c>
      <c r="L73" s="1">
        <v>3.855305833075276E-2</v>
      </c>
      <c r="M73" s="1">
        <v>9.7839725980940762E-3</v>
      </c>
      <c r="N73" s="1">
        <f t="shared" ref="N73:N78" si="33">N72</f>
        <v>11</v>
      </c>
      <c r="O73" s="1">
        <v>1391</v>
      </c>
      <c r="P73" s="1">
        <v>0.17133092922936699</v>
      </c>
      <c r="Q73" s="1">
        <v>0.15814064864394986</v>
      </c>
      <c r="R73" s="10">
        <v>83.554773407274027</v>
      </c>
      <c r="S73" s="1">
        <v>7.99</v>
      </c>
      <c r="T73" s="1">
        <v>0</v>
      </c>
      <c r="U73" s="1">
        <f t="shared" si="28"/>
        <v>1.921971265782034</v>
      </c>
      <c r="V73" s="1">
        <f t="shared" si="29"/>
        <v>1</v>
      </c>
      <c r="W73" s="1">
        <f t="shared" si="30"/>
        <v>6.285550108210554</v>
      </c>
      <c r="X73" s="1">
        <f t="shared" si="25"/>
        <v>0.60072913126020744</v>
      </c>
      <c r="Y73" s="1">
        <f t="shared" si="26"/>
        <v>1.3710736059543767</v>
      </c>
      <c r="Z73" s="1">
        <f t="shared" si="27"/>
        <v>0.1318555540817257</v>
      </c>
      <c r="AA73" s="1">
        <f t="shared" si="31"/>
        <v>1.921971265782034</v>
      </c>
    </row>
    <row r="74" spans="1:27" x14ac:dyDescent="0.45">
      <c r="A74" s="6" t="s">
        <v>50</v>
      </c>
      <c r="B74" s="7" t="s">
        <v>31</v>
      </c>
      <c r="C74" s="1" t="s">
        <v>46</v>
      </c>
      <c r="D74" s="8">
        <v>2310955</v>
      </c>
      <c r="E74" s="8">
        <v>1965600000000</v>
      </c>
      <c r="F74" s="8">
        <v>1138268</v>
      </c>
      <c r="G74" s="8">
        <v>434811</v>
      </c>
      <c r="H74" s="1">
        <v>3.9865072063784118E-2</v>
      </c>
      <c r="I74" s="1">
        <v>-4.0375168630416604E-3</v>
      </c>
      <c r="J74" s="1">
        <v>0.92779959906775078</v>
      </c>
      <c r="K74" s="1">
        <v>0.72708312137552145</v>
      </c>
      <c r="L74" s="1">
        <v>1.2541848432586012E-2</v>
      </c>
      <c r="M74" s="1">
        <v>3.0206932212764148E-3</v>
      </c>
      <c r="N74" s="1">
        <f t="shared" si="33"/>
        <v>11</v>
      </c>
      <c r="O74" s="1">
        <v>1392</v>
      </c>
      <c r="P74" s="1">
        <v>0.200783556549298</v>
      </c>
      <c r="Q74" s="1">
        <v>0.18297430749693416</v>
      </c>
      <c r="R74" s="10">
        <v>61.302325581395344</v>
      </c>
      <c r="S74" s="1">
        <v>7.94</v>
      </c>
      <c r="T74" s="1">
        <v>0</v>
      </c>
      <c r="U74" s="1">
        <f t="shared" si="28"/>
        <v>1.7874769503423857</v>
      </c>
      <c r="V74" s="1">
        <f t="shared" si="29"/>
        <v>1</v>
      </c>
      <c r="W74" s="1">
        <f t="shared" si="30"/>
        <v>6.3637914887755338</v>
      </c>
      <c r="X74" s="1">
        <f t="shared" si="25"/>
        <v>0.49255307870555681</v>
      </c>
      <c r="Y74" s="1">
        <f t="shared" si="26"/>
        <v>0.51649984533051629</v>
      </c>
      <c r="Z74" s="1">
        <f t="shared" si="27"/>
        <v>0.1881520843114643</v>
      </c>
      <c r="AA74" s="1">
        <f t="shared" si="31"/>
        <v>1.7874769503423857</v>
      </c>
    </row>
    <row r="75" spans="1:27" x14ac:dyDescent="0.45">
      <c r="A75" s="6" t="s">
        <v>50</v>
      </c>
      <c r="B75" s="7" t="s">
        <v>32</v>
      </c>
      <c r="C75" s="1" t="s">
        <v>46</v>
      </c>
      <c r="D75" s="8">
        <v>2797863</v>
      </c>
      <c r="E75" s="8">
        <v>2970450000000</v>
      </c>
      <c r="F75" s="8">
        <v>1371022</v>
      </c>
      <c r="G75" s="8">
        <v>317153</v>
      </c>
      <c r="H75" s="1">
        <v>3.1740665949061983E-2</v>
      </c>
      <c r="I75" s="1">
        <v>2.1470829621965592E-3</v>
      </c>
      <c r="J75" s="1">
        <v>-0.50831050691555912</v>
      </c>
      <c r="K75" s="1">
        <v>-0.15911166092309506</v>
      </c>
      <c r="L75" s="1">
        <v>-1.5681149950996412E-2</v>
      </c>
      <c r="M75" s="1">
        <v>1.7124553885911552E-4</v>
      </c>
      <c r="N75" s="1">
        <f t="shared" si="33"/>
        <v>11</v>
      </c>
      <c r="O75" s="1">
        <v>1393</v>
      </c>
      <c r="P75" s="1">
        <v>-0.47904053790851397</v>
      </c>
      <c r="Q75" s="1">
        <v>-0.65208304814178408</v>
      </c>
      <c r="R75" s="10">
        <v>81.327979017987801</v>
      </c>
      <c r="S75" s="1">
        <v>7.94</v>
      </c>
      <c r="T75" s="1">
        <v>1</v>
      </c>
      <c r="U75" s="1">
        <f t="shared" si="28"/>
        <v>1.9102399803139045</v>
      </c>
      <c r="V75" s="1">
        <f t="shared" si="29"/>
        <v>1</v>
      </c>
      <c r="W75" s="1">
        <f t="shared" si="30"/>
        <v>6.4468264450376198</v>
      </c>
      <c r="X75" s="1">
        <f t="shared" si="25"/>
        <v>0.49002470814332222</v>
      </c>
      <c r="Y75" s="1">
        <f t="shared" si="26"/>
        <v>0.73325054676693924</v>
      </c>
      <c r="Z75" s="1">
        <f t="shared" si="27"/>
        <v>0.11335544306493921</v>
      </c>
      <c r="AA75" s="1">
        <f t="shared" si="31"/>
        <v>1.9102399803139045</v>
      </c>
    </row>
    <row r="76" spans="1:27" x14ac:dyDescent="0.45">
      <c r="A76" s="6" t="s">
        <v>50</v>
      </c>
      <c r="B76" s="7" t="s">
        <v>33</v>
      </c>
      <c r="C76" s="1" t="s">
        <v>46</v>
      </c>
      <c r="D76" s="8">
        <v>2602951</v>
      </c>
      <c r="E76" s="8">
        <v>3197250000000</v>
      </c>
      <c r="F76" s="8">
        <v>812311</v>
      </c>
      <c r="G76" s="8">
        <v>464600</v>
      </c>
      <c r="H76" s="1">
        <v>1.8152431891979618E-3</v>
      </c>
      <c r="I76" s="1">
        <v>-1.4146485528647371E-2</v>
      </c>
      <c r="J76" s="1">
        <v>0.78496879244828799</v>
      </c>
      <c r="K76" s="1">
        <v>0.15356054502784686</v>
      </c>
      <c r="L76" s="1">
        <v>7.2149655145840657E-3</v>
      </c>
      <c r="M76" s="1">
        <v>4.8246102355961769E-4</v>
      </c>
      <c r="N76" s="1">
        <f t="shared" si="33"/>
        <v>11</v>
      </c>
      <c r="O76" s="1">
        <v>1394</v>
      </c>
      <c r="P76" s="1">
        <v>0.58586821265242495</v>
      </c>
      <c r="Q76" s="1">
        <v>0.46113202559395627</v>
      </c>
      <c r="R76" s="10">
        <v>90.918544840224058</v>
      </c>
      <c r="S76" s="1">
        <v>7.94</v>
      </c>
      <c r="T76" s="1">
        <v>0</v>
      </c>
      <c r="U76" s="1">
        <f t="shared" si="28"/>
        <v>1.958652476184936</v>
      </c>
      <c r="V76" s="1">
        <f t="shared" si="29"/>
        <v>1</v>
      </c>
      <c r="W76" s="1">
        <f t="shared" si="30"/>
        <v>6.4154659926847595</v>
      </c>
      <c r="X76" s="1">
        <f t="shared" si="25"/>
        <v>0.31207310471845223</v>
      </c>
      <c r="Y76" s="1">
        <f t="shared" si="26"/>
        <v>0.57971796748206084</v>
      </c>
      <c r="Z76" s="1">
        <f t="shared" si="27"/>
        <v>0.17848972185799886</v>
      </c>
      <c r="AA76" s="1">
        <f t="shared" si="31"/>
        <v>1.958652476184936</v>
      </c>
    </row>
    <row r="77" spans="1:27" x14ac:dyDescent="0.45">
      <c r="A77" s="6" t="s">
        <v>50</v>
      </c>
      <c r="B77" s="7" t="s">
        <v>34</v>
      </c>
      <c r="C77" s="1" t="s">
        <v>46</v>
      </c>
      <c r="D77" s="6">
        <v>3145627</v>
      </c>
      <c r="E77" s="6">
        <v>4396140000000</v>
      </c>
      <c r="F77" s="6">
        <v>1325059</v>
      </c>
      <c r="G77" s="6">
        <v>308662</v>
      </c>
      <c r="H77" s="1">
        <v>-1.633341083469061E-3</v>
      </c>
      <c r="I77" s="1">
        <v>-1.3792416350395871E-3</v>
      </c>
      <c r="J77" s="1">
        <v>0.69067159865911465</v>
      </c>
      <c r="K77" s="1">
        <v>7.689011697149431E-2</v>
      </c>
      <c r="L77" s="1">
        <v>-1.9200966315692893E-3</v>
      </c>
      <c r="M77" s="1">
        <v>-6.5729493995682784E-3</v>
      </c>
      <c r="N77" s="1">
        <f t="shared" si="33"/>
        <v>11</v>
      </c>
      <c r="O77" s="1">
        <v>1395</v>
      </c>
      <c r="P77" s="1">
        <v>0.546716729848155</v>
      </c>
      <c r="Q77" s="1">
        <v>0.43613444548251479</v>
      </c>
      <c r="R77" s="11">
        <v>88.384979098177681</v>
      </c>
      <c r="S77" s="1">
        <v>7.94</v>
      </c>
      <c r="T77" s="1">
        <v>0</v>
      </c>
      <c r="U77" s="1">
        <f t="shared" si="28"/>
        <v>1.9463784635529759</v>
      </c>
      <c r="V77" s="1">
        <f t="shared" si="29"/>
        <v>1</v>
      </c>
      <c r="W77" s="1">
        <f t="shared" si="30"/>
        <v>6.4977072238671632</v>
      </c>
      <c r="X77" s="1">
        <f t="shared" si="25"/>
        <v>0.42123843672501537</v>
      </c>
      <c r="Y77" s="1">
        <f t="shared" si="26"/>
        <v>0.88157834285653436</v>
      </c>
      <c r="Z77" s="1">
        <f t="shared" si="27"/>
        <v>9.8124157759327479E-2</v>
      </c>
      <c r="AA77" s="1">
        <f t="shared" si="31"/>
        <v>1.9463784635529759</v>
      </c>
    </row>
    <row r="78" spans="1:27" x14ac:dyDescent="0.45">
      <c r="A78" s="6" t="s">
        <v>50</v>
      </c>
      <c r="B78" s="7" t="s">
        <v>35</v>
      </c>
      <c r="C78" s="1" t="s">
        <v>46</v>
      </c>
      <c r="D78" s="6">
        <v>3183592</v>
      </c>
      <c r="E78" s="6">
        <v>3633840000000</v>
      </c>
      <c r="F78" s="6">
        <v>1241468</v>
      </c>
      <c r="G78" s="6">
        <v>247556</v>
      </c>
      <c r="H78" s="1">
        <v>-7.5296479889568014E-4</v>
      </c>
      <c r="I78" s="1">
        <v>2.0628889460440527E-3</v>
      </c>
      <c r="J78" s="1">
        <v>-0.23794384429554669</v>
      </c>
      <c r="K78" s="1">
        <v>0.18680898658153372</v>
      </c>
      <c r="L78" s="1">
        <v>4.8971962616822427E-2</v>
      </c>
      <c r="M78" s="1">
        <v>5.6967271536954812E-3</v>
      </c>
      <c r="N78" s="1">
        <f t="shared" si="33"/>
        <v>11</v>
      </c>
      <c r="O78" s="1">
        <v>1396</v>
      </c>
      <c r="P78" s="1">
        <v>-0.43060174208749602</v>
      </c>
      <c r="Q78" s="1">
        <v>-0.56317516365727438</v>
      </c>
      <c r="R78" s="11">
        <v>88.059642461635804</v>
      </c>
      <c r="S78" s="1">
        <v>7.94</v>
      </c>
      <c r="T78" s="1">
        <v>1</v>
      </c>
      <c r="U78" s="1">
        <f t="shared" si="28"/>
        <v>1.9447769178115166</v>
      </c>
      <c r="V78" s="1">
        <f t="shared" si="29"/>
        <v>1</v>
      </c>
      <c r="W78" s="1">
        <f t="shared" si="30"/>
        <v>6.5029174046993159</v>
      </c>
      <c r="X78" s="1">
        <f t="shared" si="25"/>
        <v>0.38995826098319131</v>
      </c>
      <c r="Y78" s="1">
        <f t="shared" si="26"/>
        <v>0.62650772085611006</v>
      </c>
      <c r="Z78" s="1">
        <f t="shared" si="27"/>
        <v>7.7759964216520205E-2</v>
      </c>
      <c r="AA78" s="1">
        <f t="shared" si="31"/>
        <v>1.9447769178115166</v>
      </c>
    </row>
    <row r="79" spans="1:27" ht="16.5" x14ac:dyDescent="0.45">
      <c r="A79" s="6" t="s">
        <v>51</v>
      </c>
      <c r="B79" s="7" t="s">
        <v>28</v>
      </c>
      <c r="C79" s="1" t="s">
        <v>52</v>
      </c>
      <c r="D79" s="8">
        <v>46787864</v>
      </c>
      <c r="E79" s="8">
        <v>83669710316000</v>
      </c>
      <c r="F79" s="8">
        <v>26526550</v>
      </c>
      <c r="G79" s="8">
        <v>8506902</v>
      </c>
      <c r="H79" s="1">
        <v>-3.6662864591821499E-4</v>
      </c>
      <c r="I79" s="1">
        <v>-9.3054966924026609E-4</v>
      </c>
      <c r="J79" s="1">
        <v>1.9376155245365538</v>
      </c>
      <c r="K79" s="1">
        <v>0.76724725999363319</v>
      </c>
      <c r="L79" s="1">
        <v>5.3575094424018266E-4</v>
      </c>
      <c r="M79" s="1">
        <v>-1</v>
      </c>
      <c r="N79" s="1">
        <f t="shared" ref="N79" si="34">N78+1</f>
        <v>12</v>
      </c>
      <c r="O79" s="1">
        <v>1390</v>
      </c>
      <c r="P79" s="1">
        <v>-0.23055263079771701</v>
      </c>
      <c r="Q79" s="1">
        <v>-0.26208272414072065</v>
      </c>
      <c r="R79" s="9">
        <v>51.595355531513718</v>
      </c>
      <c r="S79" s="1">
        <v>83.12</v>
      </c>
      <c r="T79" s="1">
        <v>1</v>
      </c>
      <c r="U79" s="1">
        <f t="shared" si="28"/>
        <v>1.7126106094214442</v>
      </c>
      <c r="V79" s="1">
        <f t="shared" si="29"/>
        <v>1</v>
      </c>
      <c r="W79" s="1">
        <f t="shared" si="30"/>
        <v>7.6701332188577496</v>
      </c>
      <c r="X79" s="1">
        <f t="shared" si="25"/>
        <v>0.56695364421850936</v>
      </c>
      <c r="Y79" s="1">
        <f t="shared" si="26"/>
        <v>1.4181636745026536</v>
      </c>
      <c r="Z79" s="1">
        <f t="shared" si="27"/>
        <v>0.18181855876130615</v>
      </c>
      <c r="AA79" s="1">
        <f t="shared" si="31"/>
        <v>1.7126106094214442</v>
      </c>
    </row>
    <row r="80" spans="1:27" x14ac:dyDescent="0.45">
      <c r="A80" s="6" t="s">
        <v>51</v>
      </c>
      <c r="B80" s="7" t="s">
        <v>30</v>
      </c>
      <c r="C80" s="1" t="s">
        <v>52</v>
      </c>
      <c r="D80" s="8">
        <v>64438973</v>
      </c>
      <c r="E80" s="8">
        <v>112509995998000</v>
      </c>
      <c r="F80" s="8">
        <v>36314169</v>
      </c>
      <c r="G80" s="8">
        <v>10574343</v>
      </c>
      <c r="H80" s="1">
        <v>2.8873918148336519E-2</v>
      </c>
      <c r="I80" s="1">
        <v>2.9474822423982552E-2</v>
      </c>
      <c r="J80" s="1">
        <v>0.57059311468241325</v>
      </c>
      <c r="K80" s="1">
        <v>0.49286541430777148</v>
      </c>
      <c r="L80" s="1">
        <v>3.9344976541786439E-2</v>
      </c>
      <c r="M80" s="1">
        <v>2.0249858867231772E-2</v>
      </c>
      <c r="N80" s="1">
        <f t="shared" ref="N80:N85" si="35">N79</f>
        <v>12</v>
      </c>
      <c r="O80" s="1">
        <v>1391</v>
      </c>
      <c r="P80" s="1">
        <v>9.9778487732624405E-2</v>
      </c>
      <c r="Q80" s="1">
        <v>9.5108784737176447E-2</v>
      </c>
      <c r="R80" s="10">
        <v>38.63565891472868</v>
      </c>
      <c r="S80" s="1">
        <v>82.7</v>
      </c>
      <c r="T80" s="1">
        <v>0</v>
      </c>
      <c r="U80" s="1">
        <f t="shared" si="28"/>
        <v>1.5869883233518642</v>
      </c>
      <c r="V80" s="1">
        <f t="shared" si="29"/>
        <v>1</v>
      </c>
      <c r="W80" s="1">
        <f t="shared" si="30"/>
        <v>7.8091486102079637</v>
      </c>
      <c r="X80" s="1">
        <f t="shared" si="25"/>
        <v>0.56354357168293168</v>
      </c>
      <c r="Y80" s="1">
        <f t="shared" si="26"/>
        <v>1.386390179401396</v>
      </c>
      <c r="Z80" s="1">
        <f t="shared" si="27"/>
        <v>0.16409856500971859</v>
      </c>
      <c r="AA80" s="1">
        <f t="shared" si="31"/>
        <v>1.5869883233518642</v>
      </c>
    </row>
    <row r="81" spans="1:27" x14ac:dyDescent="0.45">
      <c r="A81" s="6" t="s">
        <v>51</v>
      </c>
      <c r="B81" s="7" t="s">
        <v>31</v>
      </c>
      <c r="C81" s="1" t="s">
        <v>52</v>
      </c>
      <c r="D81" s="8">
        <v>67527249</v>
      </c>
      <c r="E81" s="8">
        <v>32900000000000</v>
      </c>
      <c r="F81" s="8">
        <v>29108269</v>
      </c>
      <c r="G81" s="8">
        <v>19730948</v>
      </c>
      <c r="H81" s="1">
        <v>-8.909078971126555E-3</v>
      </c>
      <c r="I81" s="1">
        <v>-1.2931725141146199E-2</v>
      </c>
      <c r="J81" s="1">
        <v>-0.87729255553725427</v>
      </c>
      <c r="K81" s="1">
        <v>7.8853355512365816E-2</v>
      </c>
      <c r="L81" s="1">
        <v>1.8255507828737638E-2</v>
      </c>
      <c r="M81" s="1">
        <v>1.6233338259789336E-2</v>
      </c>
      <c r="N81" s="1">
        <f t="shared" si="35"/>
        <v>12</v>
      </c>
      <c r="O81" s="1">
        <v>1392</v>
      </c>
      <c r="P81" s="1">
        <v>-0.97181773470019905</v>
      </c>
      <c r="Q81" s="1">
        <v>-3.5690623889503632</v>
      </c>
      <c r="R81" s="10">
        <v>28.81735877758388</v>
      </c>
      <c r="S81" s="1">
        <v>53.18</v>
      </c>
      <c r="T81" s="1">
        <v>1</v>
      </c>
      <c r="U81" s="1">
        <f t="shared" si="28"/>
        <v>1.4596541735325916</v>
      </c>
      <c r="V81" s="1">
        <f t="shared" si="29"/>
        <v>1</v>
      </c>
      <c r="W81" s="1">
        <f t="shared" si="30"/>
        <v>7.8294790573100563</v>
      </c>
      <c r="X81" s="1">
        <f t="shared" si="25"/>
        <v>0.43105960084350542</v>
      </c>
      <c r="Y81" s="1">
        <f t="shared" si="26"/>
        <v>-0.15507895054409579</v>
      </c>
      <c r="Z81" s="1">
        <f t="shared" si="27"/>
        <v>0.29219238592112645</v>
      </c>
      <c r="AA81" s="1">
        <f t="shared" si="31"/>
        <v>1.4596541735325916</v>
      </c>
    </row>
    <row r="82" spans="1:27" x14ac:dyDescent="0.45">
      <c r="A82" s="6" t="s">
        <v>51</v>
      </c>
      <c r="B82" s="7" t="s">
        <v>32</v>
      </c>
      <c r="C82" s="1" t="s">
        <v>52</v>
      </c>
      <c r="D82" s="8">
        <v>49657893</v>
      </c>
      <c r="E82" s="8">
        <v>63400000000000</v>
      </c>
      <c r="F82" s="8">
        <v>19815250</v>
      </c>
      <c r="G82" s="8">
        <v>6871764</v>
      </c>
      <c r="H82" s="1">
        <v>-4.4943116211208507E-2</v>
      </c>
      <c r="I82" s="1">
        <v>-9.7151048199247449E-3</v>
      </c>
      <c r="J82" s="1">
        <v>0.91248960787030609</v>
      </c>
      <c r="K82" s="1">
        <v>6.7138274968144465E-2</v>
      </c>
      <c r="L82" s="1">
        <v>6.0949379412151101E-3</v>
      </c>
      <c r="M82" s="1">
        <v>-3.1180167467069926E-3</v>
      </c>
      <c r="N82" s="1">
        <f t="shared" si="35"/>
        <v>12</v>
      </c>
      <c r="O82" s="1">
        <v>1393</v>
      </c>
      <c r="P82" s="1">
        <v>0.82932879005306803</v>
      </c>
      <c r="Q82" s="1">
        <v>0.60394911818081676</v>
      </c>
      <c r="R82" s="10">
        <v>14.885904423688791</v>
      </c>
      <c r="S82" s="1">
        <v>53.19</v>
      </c>
      <c r="T82" s="1">
        <v>0</v>
      </c>
      <c r="U82" s="1">
        <f t="shared" si="28"/>
        <v>1.1727752262373512</v>
      </c>
      <c r="V82" s="1">
        <f t="shared" si="29"/>
        <v>1</v>
      </c>
      <c r="W82" s="1">
        <f t="shared" si="30"/>
        <v>7.6959882883581709</v>
      </c>
      <c r="X82" s="1">
        <f t="shared" si="25"/>
        <v>0.39903525508019438</v>
      </c>
      <c r="Y82" s="1">
        <f t="shared" si="26"/>
        <v>0.75352551764386333</v>
      </c>
      <c r="Z82" s="1">
        <f t="shared" si="27"/>
        <v>0.13838210976853166</v>
      </c>
      <c r="AA82" s="1">
        <f t="shared" si="31"/>
        <v>1.1727752262373512</v>
      </c>
    </row>
    <row r="83" spans="1:27" x14ac:dyDescent="0.45">
      <c r="A83" s="6" t="s">
        <v>51</v>
      </c>
      <c r="B83" s="7" t="s">
        <v>33</v>
      </c>
      <c r="C83" s="1" t="s">
        <v>52</v>
      </c>
      <c r="D83" s="8">
        <v>51196033</v>
      </c>
      <c r="E83" s="8">
        <v>54640000000000</v>
      </c>
      <c r="F83" s="8">
        <v>21557280</v>
      </c>
      <c r="G83" s="8">
        <v>6612284</v>
      </c>
      <c r="H83" s="1">
        <v>-4.9832915810256798E-3</v>
      </c>
      <c r="I83" s="1">
        <v>5.7077433932870223E-5</v>
      </c>
      <c r="J83" s="1">
        <v>4.1183848867274477E-2</v>
      </c>
      <c r="K83" s="1">
        <v>0.13393622476671022</v>
      </c>
      <c r="L83" s="1">
        <v>-6.3061574190854761E-3</v>
      </c>
      <c r="M83" s="1">
        <v>6.6680090711331323E-4</v>
      </c>
      <c r="N83" s="1">
        <f t="shared" si="35"/>
        <v>12</v>
      </c>
      <c r="O83" s="1">
        <v>1394</v>
      </c>
      <c r="P83" s="1">
        <v>-0.14098866238102201</v>
      </c>
      <c r="Q83" s="1">
        <v>-0.15197315845986289</v>
      </c>
      <c r="R83" s="10">
        <v>21.605793642733826</v>
      </c>
      <c r="S83" s="1">
        <v>53.19</v>
      </c>
      <c r="T83" s="1">
        <v>0</v>
      </c>
      <c r="U83" s="1">
        <f t="shared" si="28"/>
        <v>1.3345702238214856</v>
      </c>
      <c r="V83" s="1">
        <f t="shared" si="29"/>
        <v>1</v>
      </c>
      <c r="W83" s="1">
        <f t="shared" si="30"/>
        <v>7.7092363103321464</v>
      </c>
      <c r="X83" s="1">
        <f t="shared" si="25"/>
        <v>0.42107324995278445</v>
      </c>
      <c r="Y83" s="1">
        <f t="shared" si="26"/>
        <v>0.61168348724464616</v>
      </c>
      <c r="Z83" s="1">
        <f t="shared" si="27"/>
        <v>0.1291561789562875</v>
      </c>
      <c r="AA83" s="1">
        <f t="shared" si="31"/>
        <v>1.3345702238214856</v>
      </c>
    </row>
    <row r="84" spans="1:27" x14ac:dyDescent="0.45">
      <c r="A84" s="6" t="s">
        <v>51</v>
      </c>
      <c r="B84" s="7" t="s">
        <v>34</v>
      </c>
      <c r="C84" s="1" t="s">
        <v>52</v>
      </c>
      <c r="D84" s="6">
        <v>58049283</v>
      </c>
      <c r="E84" s="6">
        <v>63780000000000</v>
      </c>
      <c r="F84" s="6">
        <v>23711669</v>
      </c>
      <c r="G84" s="6">
        <v>11460776</v>
      </c>
      <c r="H84" s="1">
        <v>4.9980195458697557E-2</v>
      </c>
      <c r="I84" s="1">
        <v>2.3294509151414308E-3</v>
      </c>
      <c r="J84" s="1">
        <v>0.17144050031748231</v>
      </c>
      <c r="K84" s="1">
        <v>7.1476435850121645E-2</v>
      </c>
      <c r="L84" s="1">
        <v>-1.2073331006779176E-2</v>
      </c>
      <c r="M84" s="1">
        <v>-1.5434761177108493E-3</v>
      </c>
      <c r="N84" s="1">
        <f t="shared" si="35"/>
        <v>12</v>
      </c>
      <c r="O84" s="1">
        <v>1395</v>
      </c>
      <c r="P84" s="1">
        <v>-1.7750207224295701E-2</v>
      </c>
      <c r="Q84" s="1">
        <v>-1.7909631512585483E-2</v>
      </c>
      <c r="R84" s="11">
        <v>34.223465420735849</v>
      </c>
      <c r="S84" s="1">
        <v>53.19</v>
      </c>
      <c r="T84" s="1">
        <v>0</v>
      </c>
      <c r="U84" s="1">
        <f t="shared" si="28"/>
        <v>1.5343239834897895</v>
      </c>
      <c r="V84" s="1">
        <f t="shared" si="29"/>
        <v>1</v>
      </c>
      <c r="W84" s="1">
        <f t="shared" si="30"/>
        <v>7.7637968598873988</v>
      </c>
      <c r="X84" s="1">
        <f t="shared" si="25"/>
        <v>0.40847479545957527</v>
      </c>
      <c r="Y84" s="1">
        <f t="shared" si="26"/>
        <v>0.6191982901805918</v>
      </c>
      <c r="Z84" s="1">
        <f t="shared" si="27"/>
        <v>0.19743182702187725</v>
      </c>
      <c r="AA84" s="1">
        <f t="shared" si="31"/>
        <v>1.5343239834897895</v>
      </c>
    </row>
    <row r="85" spans="1:27" x14ac:dyDescent="0.45">
      <c r="A85" s="6" t="s">
        <v>51</v>
      </c>
      <c r="B85" s="7" t="s">
        <v>35</v>
      </c>
      <c r="C85" s="1" t="s">
        <v>52</v>
      </c>
      <c r="D85" s="6">
        <v>76469744</v>
      </c>
      <c r="E85" s="6">
        <v>84660000000000</v>
      </c>
      <c r="F85" s="6">
        <v>29354569</v>
      </c>
      <c r="G85" s="6">
        <v>17814436</v>
      </c>
      <c r="H85" s="1">
        <v>-7.0363329268569507E-3</v>
      </c>
      <c r="I85" s="1">
        <v>-2.1673401207551396E-3</v>
      </c>
      <c r="J85" s="1">
        <v>0.52735804925859653</v>
      </c>
      <c r="K85" s="1">
        <v>0.32759279341450187</v>
      </c>
      <c r="L85" s="1">
        <v>-1.06951871657754E-2</v>
      </c>
      <c r="M85" s="1">
        <v>-2.4412544149111448E-3</v>
      </c>
      <c r="N85" s="1">
        <f t="shared" si="35"/>
        <v>12</v>
      </c>
      <c r="O85" s="1">
        <v>1396</v>
      </c>
      <c r="P85" s="1">
        <v>0.17217200882734299</v>
      </c>
      <c r="Q85" s="1">
        <v>0.15885844559690451</v>
      </c>
      <c r="R85" s="11">
        <v>50.699150736637044</v>
      </c>
      <c r="S85" s="1">
        <v>53.19</v>
      </c>
      <c r="T85" s="1">
        <v>0</v>
      </c>
      <c r="U85" s="1">
        <f t="shared" si="28"/>
        <v>1.7050006845112187</v>
      </c>
      <c r="V85" s="1">
        <f t="shared" si="29"/>
        <v>1</v>
      </c>
      <c r="W85" s="1">
        <f t="shared" si="30"/>
        <v>7.8834896362910163</v>
      </c>
      <c r="X85" s="1">
        <f t="shared" si="25"/>
        <v>0.38387167871256378</v>
      </c>
      <c r="Y85" s="1">
        <f t="shared" si="26"/>
        <v>0.58604809912492084</v>
      </c>
      <c r="Z85" s="1">
        <f t="shared" si="27"/>
        <v>0.23296058111558474</v>
      </c>
      <c r="AA85" s="1">
        <f t="shared" si="31"/>
        <v>1.7050006845112187</v>
      </c>
    </row>
    <row r="86" spans="1:27" ht="16.5" x14ac:dyDescent="0.45">
      <c r="A86" s="6" t="s">
        <v>53</v>
      </c>
      <c r="B86" s="7" t="s">
        <v>28</v>
      </c>
      <c r="C86" s="1" t="s">
        <v>54</v>
      </c>
      <c r="D86" s="8">
        <v>10107311</v>
      </c>
      <c r="E86" s="8">
        <v>9093600000000</v>
      </c>
      <c r="F86" s="8">
        <v>6460910</v>
      </c>
      <c r="G86" s="8">
        <v>1432248</v>
      </c>
      <c r="H86" s="1">
        <v>-7.3701508888999205E-3</v>
      </c>
      <c r="I86" s="1">
        <v>-1.0846975607977541E-3</v>
      </c>
      <c r="J86" s="1">
        <v>0.32096147048427015</v>
      </c>
      <c r="K86" s="1">
        <v>0.23984719632543544</v>
      </c>
      <c r="L86" s="1">
        <v>-1.9186513245919228E-2</v>
      </c>
      <c r="M86" s="1">
        <v>-1.7789678318600301E-3</v>
      </c>
      <c r="N86" s="1">
        <f t="shared" ref="N86" si="36">N85+1</f>
        <v>13</v>
      </c>
      <c r="O86" s="1">
        <v>1390</v>
      </c>
      <c r="P86" s="1">
        <v>3.8246605277402299E-2</v>
      </c>
      <c r="Q86" s="1">
        <v>3.7533333865207831E-2</v>
      </c>
      <c r="R86" s="9">
        <v>95.187482995498826</v>
      </c>
      <c r="S86" s="1">
        <v>72.75</v>
      </c>
      <c r="T86" s="1">
        <v>0</v>
      </c>
      <c r="U86" s="1">
        <f t="shared" si="28"/>
        <v>1.978579843096804</v>
      </c>
      <c r="V86" s="1">
        <f t="shared" si="29"/>
        <v>1</v>
      </c>
      <c r="W86" s="1">
        <f t="shared" si="30"/>
        <v>7.0046356290633911</v>
      </c>
      <c r="X86" s="1">
        <f t="shared" si="25"/>
        <v>0.6392313445188339</v>
      </c>
      <c r="Y86" s="1">
        <f t="shared" si="26"/>
        <v>0.91383021563802957</v>
      </c>
      <c r="Z86" s="1">
        <f t="shared" si="27"/>
        <v>0.14170415850467052</v>
      </c>
      <c r="AA86" s="1">
        <f t="shared" si="31"/>
        <v>1.978579843096804</v>
      </c>
    </row>
    <row r="87" spans="1:27" x14ac:dyDescent="0.45">
      <c r="A87" s="6" t="s">
        <v>53</v>
      </c>
      <c r="B87" s="7" t="s">
        <v>30</v>
      </c>
      <c r="C87" s="1" t="s">
        <v>54</v>
      </c>
      <c r="D87" s="8">
        <v>16325386</v>
      </c>
      <c r="E87" s="8">
        <v>32168400000000</v>
      </c>
      <c r="F87" s="8">
        <v>9937999</v>
      </c>
      <c r="G87" s="8">
        <v>4035986</v>
      </c>
      <c r="H87" s="1">
        <v>1.2491068932310286E-2</v>
      </c>
      <c r="I87" s="1">
        <v>-5.9986298394238639E-3</v>
      </c>
      <c r="J87" s="1">
        <v>0.72001605565962001</v>
      </c>
      <c r="K87" s="1">
        <v>0.67682390052452046</v>
      </c>
      <c r="L87" s="1">
        <v>3.9948192977270265E-2</v>
      </c>
      <c r="M87" s="1">
        <v>6.737357883857137E-3</v>
      </c>
      <c r="N87" s="1">
        <f t="shared" ref="N87:N92" si="37">N86</f>
        <v>13</v>
      </c>
      <c r="O87" s="1">
        <v>1391</v>
      </c>
      <c r="P87" s="1">
        <v>8.5070586219263195E-2</v>
      </c>
      <c r="Q87" s="1">
        <v>8.1645041299629517E-2</v>
      </c>
      <c r="R87" s="10">
        <v>62.133368367215759</v>
      </c>
      <c r="S87" s="1">
        <v>70.900000000000006</v>
      </c>
      <c r="T87" s="1">
        <v>0</v>
      </c>
      <c r="U87" s="1">
        <f t="shared" si="28"/>
        <v>1.7933248981751917</v>
      </c>
      <c r="V87" s="1">
        <f t="shared" si="29"/>
        <v>1</v>
      </c>
      <c r="W87" s="1">
        <f t="shared" si="30"/>
        <v>7.2128634585956979</v>
      </c>
      <c r="X87" s="1">
        <f t="shared" si="25"/>
        <v>0.60874511634824435</v>
      </c>
      <c r="Y87" s="1">
        <f t="shared" si="26"/>
        <v>1.616659339664404</v>
      </c>
      <c r="Z87" s="1">
        <f t="shared" si="27"/>
        <v>0.24722147457952909</v>
      </c>
      <c r="AA87" s="1">
        <f t="shared" si="31"/>
        <v>1.7933248981751917</v>
      </c>
    </row>
    <row r="88" spans="1:27" x14ac:dyDescent="0.45">
      <c r="A88" s="6" t="s">
        <v>53</v>
      </c>
      <c r="B88" s="7" t="s">
        <v>31</v>
      </c>
      <c r="C88" s="1" t="s">
        <v>54</v>
      </c>
      <c r="D88" s="8">
        <v>18387909</v>
      </c>
      <c r="E88" s="8">
        <v>18759600000000</v>
      </c>
      <c r="F88" s="8">
        <v>10113596</v>
      </c>
      <c r="G88" s="8">
        <v>6459708</v>
      </c>
      <c r="H88" s="1">
        <v>-3.4498789262087111E-2</v>
      </c>
      <c r="I88" s="1">
        <v>-5.957340842264556E-3</v>
      </c>
      <c r="J88" s="1">
        <v>-0.25403332451732341</v>
      </c>
      <c r="K88" s="1">
        <v>0.69246586204822247</v>
      </c>
      <c r="L88" s="1">
        <v>-1.3623992408521699E-2</v>
      </c>
      <c r="M88" s="1">
        <v>-5.0050729273698972E-3</v>
      </c>
      <c r="N88" s="1">
        <f t="shared" si="37"/>
        <v>13</v>
      </c>
      <c r="O88" s="1">
        <v>1392</v>
      </c>
      <c r="P88" s="1">
        <v>-0.90382849369279605</v>
      </c>
      <c r="Q88" s="1">
        <v>-2.3416221574168663</v>
      </c>
      <c r="R88" s="10">
        <v>56.279069767441861</v>
      </c>
      <c r="S88" s="1">
        <v>69.52</v>
      </c>
      <c r="T88" s="1">
        <v>1</v>
      </c>
      <c r="U88" s="1">
        <f t="shared" si="28"/>
        <v>1.7503469104008447</v>
      </c>
      <c r="V88" s="1">
        <f t="shared" si="29"/>
        <v>1</v>
      </c>
      <c r="W88" s="1">
        <f t="shared" si="30"/>
        <v>7.2645323458018067</v>
      </c>
      <c r="X88" s="1">
        <f t="shared" si="25"/>
        <v>0.55001338107557529</v>
      </c>
      <c r="Y88" s="1">
        <f t="shared" si="26"/>
        <v>0.81854972472049792</v>
      </c>
      <c r="Z88" s="1">
        <f t="shared" si="27"/>
        <v>0.35130193433086926</v>
      </c>
      <c r="AA88" s="1">
        <f t="shared" si="31"/>
        <v>1.7503469104008447</v>
      </c>
    </row>
    <row r="89" spans="1:27" x14ac:dyDescent="0.45">
      <c r="A89" s="6" t="s">
        <v>53</v>
      </c>
      <c r="B89" s="7" t="s">
        <v>32</v>
      </c>
      <c r="C89" s="1" t="s">
        <v>54</v>
      </c>
      <c r="D89" s="8">
        <v>19177055</v>
      </c>
      <c r="E89" s="8">
        <v>17103600000000</v>
      </c>
      <c r="F89" s="8">
        <v>10348952</v>
      </c>
      <c r="G89" s="8">
        <v>4061682</v>
      </c>
      <c r="H89" s="1">
        <v>3.7283586628148267E-3</v>
      </c>
      <c r="I89" s="1">
        <v>2.1470829621965592E-3</v>
      </c>
      <c r="J89" s="1">
        <v>-0.20736832226242741</v>
      </c>
      <c r="K89" s="1">
        <v>-0.17081224998869093</v>
      </c>
      <c r="L89" s="1">
        <v>-2.0326005446579562E-3</v>
      </c>
      <c r="M89" s="1">
        <v>2.2211657613143066E-4</v>
      </c>
      <c r="N89" s="1">
        <f t="shared" si="37"/>
        <v>13</v>
      </c>
      <c r="O89" s="1">
        <v>1393</v>
      </c>
      <c r="P89" s="1">
        <v>-0.13200795527720099</v>
      </c>
      <c r="Q89" s="1">
        <v>-0.14157272942968613</v>
      </c>
      <c r="R89" s="10">
        <v>75.347791712929165</v>
      </c>
      <c r="S89" s="1">
        <v>69.77</v>
      </c>
      <c r="T89" s="1">
        <v>0</v>
      </c>
      <c r="U89" s="1">
        <f t="shared" si="28"/>
        <v>1.877070528569124</v>
      </c>
      <c r="V89" s="1">
        <f t="shared" si="29"/>
        <v>1</v>
      </c>
      <c r="W89" s="1">
        <f t="shared" si="30"/>
        <v>7.2827819138121574</v>
      </c>
      <c r="X89" s="1">
        <f t="shared" si="25"/>
        <v>0.53965282990532171</v>
      </c>
      <c r="Y89" s="1">
        <f t="shared" si="26"/>
        <v>0.66134881191858286</v>
      </c>
      <c r="Z89" s="1">
        <f t="shared" si="27"/>
        <v>0.2117990483940313</v>
      </c>
      <c r="AA89" s="1">
        <f t="shared" si="31"/>
        <v>1.877070528569124</v>
      </c>
    </row>
    <row r="90" spans="1:27" x14ac:dyDescent="0.45">
      <c r="A90" s="6" t="s">
        <v>53</v>
      </c>
      <c r="B90" s="7" t="s">
        <v>33</v>
      </c>
      <c r="C90" s="1" t="s">
        <v>54</v>
      </c>
      <c r="D90" s="8">
        <v>19104649</v>
      </c>
      <c r="E90" s="8">
        <v>13623120000000</v>
      </c>
      <c r="F90" s="8">
        <v>8570707</v>
      </c>
      <c r="G90" s="8">
        <v>5774285</v>
      </c>
      <c r="H90" s="1">
        <v>6.5177553732122832E-3</v>
      </c>
      <c r="I90" s="1">
        <v>2.3605024451549468E-3</v>
      </c>
      <c r="J90" s="1">
        <v>1.4208469826736143E-3</v>
      </c>
      <c r="K90" s="1">
        <v>0.16770580854330494</v>
      </c>
      <c r="L90" s="1">
        <v>-4.230875339928275E-2</v>
      </c>
      <c r="M90" s="1">
        <v>-1.0585365365298556E-2</v>
      </c>
      <c r="N90" s="1">
        <f t="shared" si="37"/>
        <v>13</v>
      </c>
      <c r="O90" s="1">
        <v>1394</v>
      </c>
      <c r="P90" s="1">
        <v>-0.25852123861250897</v>
      </c>
      <c r="Q90" s="1">
        <v>-0.29910876058241204</v>
      </c>
      <c r="R90" s="10">
        <v>81.939543880167335</v>
      </c>
      <c r="S90" s="1">
        <v>69.53</v>
      </c>
      <c r="T90" s="1">
        <v>1</v>
      </c>
      <c r="U90" s="1">
        <f t="shared" si="28"/>
        <v>1.9134935421058012</v>
      </c>
      <c r="V90" s="1">
        <f t="shared" si="29"/>
        <v>1</v>
      </c>
      <c r="W90" s="1">
        <f t="shared" si="30"/>
        <v>7.2811390630260782</v>
      </c>
      <c r="X90" s="1">
        <f t="shared" si="25"/>
        <v>0.44861891992886127</v>
      </c>
      <c r="Y90" s="1">
        <f t="shared" si="26"/>
        <v>0.25716573431218231</v>
      </c>
      <c r="Z90" s="1">
        <f t="shared" si="27"/>
        <v>0.30224501900034906</v>
      </c>
      <c r="AA90" s="1">
        <f t="shared" si="31"/>
        <v>1.9134935421058012</v>
      </c>
    </row>
    <row r="91" spans="1:27" x14ac:dyDescent="0.45">
      <c r="A91" s="6" t="s">
        <v>53</v>
      </c>
      <c r="B91" s="7" t="s">
        <v>34</v>
      </c>
      <c r="C91" s="1" t="s">
        <v>54</v>
      </c>
      <c r="D91" s="6">
        <v>18638394</v>
      </c>
      <c r="E91" s="6">
        <v>19281024000000</v>
      </c>
      <c r="F91" s="6">
        <v>8353044</v>
      </c>
      <c r="G91" s="6">
        <v>3799892</v>
      </c>
      <c r="H91" s="1">
        <v>-2.0048203330411125E-3</v>
      </c>
      <c r="I91" s="1">
        <v>-1.3792416350395871E-3</v>
      </c>
      <c r="J91" s="1">
        <v>0.15383150067657209</v>
      </c>
      <c r="K91" s="1">
        <v>5.3981358811182045E-2</v>
      </c>
      <c r="L91" s="1">
        <v>-1.4311983012347856E-2</v>
      </c>
      <c r="M91" s="1">
        <v>-2.431649437206136E-3</v>
      </c>
      <c r="N91" s="1">
        <f t="shared" si="37"/>
        <v>13</v>
      </c>
      <c r="O91" s="1">
        <v>1395</v>
      </c>
      <c r="P91" s="1">
        <v>2.8825316809533201E-2</v>
      </c>
      <c r="Q91" s="1">
        <v>2.8417682294801693E-2</v>
      </c>
      <c r="R91" s="11">
        <v>82.796033172881749</v>
      </c>
      <c r="S91" s="1">
        <v>69.53</v>
      </c>
      <c r="T91" s="1">
        <v>0</v>
      </c>
      <c r="U91" s="1">
        <f t="shared" si="28"/>
        <v>1.9180095298718709</v>
      </c>
      <c r="V91" s="1">
        <f t="shared" si="29"/>
        <v>1</v>
      </c>
      <c r="W91" s="1">
        <f t="shared" si="30"/>
        <v>7.2704084881152511</v>
      </c>
      <c r="X91" s="1">
        <f t="shared" si="25"/>
        <v>0.44816329132220295</v>
      </c>
      <c r="Y91" s="1">
        <f t="shared" si="26"/>
        <v>0.62840084713831001</v>
      </c>
      <c r="Z91" s="1">
        <f t="shared" si="27"/>
        <v>0.20387443252889706</v>
      </c>
      <c r="AA91" s="1">
        <f t="shared" si="31"/>
        <v>1.9180095298718709</v>
      </c>
    </row>
    <row r="92" spans="1:27" x14ac:dyDescent="0.45">
      <c r="A92" s="6" t="s">
        <v>53</v>
      </c>
      <c r="B92" s="7" t="s">
        <v>35</v>
      </c>
      <c r="C92" s="1" t="s">
        <v>54</v>
      </c>
      <c r="D92" s="6">
        <v>22963252</v>
      </c>
      <c r="E92" s="6">
        <v>27369216000000</v>
      </c>
      <c r="F92" s="6">
        <v>7632337</v>
      </c>
      <c r="G92" s="6">
        <v>5045565</v>
      </c>
      <c r="H92" s="1">
        <v>2.5283429610394027E-2</v>
      </c>
      <c r="I92" s="1">
        <v>2.0628889460440527E-3</v>
      </c>
      <c r="J92" s="1">
        <v>0.44274352858126936</v>
      </c>
      <c r="K92" s="1">
        <v>0.20157044026152895</v>
      </c>
      <c r="L92" s="1">
        <v>2.513534416086613E-2</v>
      </c>
      <c r="M92" s="1">
        <v>3.5309804004237175E-4</v>
      </c>
      <c r="N92" s="1">
        <f t="shared" si="37"/>
        <v>13</v>
      </c>
      <c r="O92" s="1">
        <v>1396</v>
      </c>
      <c r="P92" s="1">
        <v>0.189769920766654</v>
      </c>
      <c r="Q92" s="1">
        <v>0.17375994453652993</v>
      </c>
      <c r="R92" s="11">
        <v>80.193547460588363</v>
      </c>
      <c r="S92" s="1">
        <v>73</v>
      </c>
      <c r="T92" s="1">
        <v>0</v>
      </c>
      <c r="U92" s="1">
        <f t="shared" si="28"/>
        <v>1.904139425453774</v>
      </c>
      <c r="V92" s="1">
        <f t="shared" si="29"/>
        <v>1</v>
      </c>
      <c r="W92" s="1">
        <f t="shared" si="30"/>
        <v>7.3610333918115352</v>
      </c>
      <c r="X92" s="1">
        <f t="shared" si="25"/>
        <v>0.33237178253324051</v>
      </c>
      <c r="Y92" s="1">
        <f t="shared" si="26"/>
        <v>0.57954750015006207</v>
      </c>
      <c r="Z92" s="1">
        <f t="shared" si="27"/>
        <v>0.21972345206158084</v>
      </c>
      <c r="AA92" s="1">
        <f t="shared" si="31"/>
        <v>1.904139425453774</v>
      </c>
    </row>
    <row r="93" spans="1:27" ht="16.5" x14ac:dyDescent="0.45">
      <c r="A93" s="6" t="s">
        <v>55</v>
      </c>
      <c r="B93" s="7" t="s">
        <v>28</v>
      </c>
      <c r="C93" s="1" t="s">
        <v>54</v>
      </c>
      <c r="D93" s="8">
        <v>13122755</v>
      </c>
      <c r="E93" s="8">
        <v>20201100000000</v>
      </c>
      <c r="F93" s="8">
        <v>8853190</v>
      </c>
      <c r="G93" s="8">
        <v>1182793</v>
      </c>
      <c r="H93" s="1">
        <v>1.229227761485838E-2</v>
      </c>
      <c r="I93" s="1">
        <v>-9.3054966924026609E-4</v>
      </c>
      <c r="J93" s="1">
        <v>0.65408679975609108</v>
      </c>
      <c r="K93" s="1">
        <v>0.24192778207285462</v>
      </c>
      <c r="L93" s="1">
        <v>2.4042121797389028E-3</v>
      </c>
      <c r="M93" s="1">
        <v>-1.6752872247905891E-3</v>
      </c>
      <c r="N93" s="1">
        <f t="shared" ref="N93" si="38">N92+1</f>
        <v>14</v>
      </c>
      <c r="O93" s="1">
        <v>1390</v>
      </c>
      <c r="P93" s="1">
        <v>0.36273033597841797</v>
      </c>
      <c r="Q93" s="1">
        <v>0.30949028719637101</v>
      </c>
      <c r="R93" s="9">
        <v>55.720930232558139</v>
      </c>
      <c r="S93" s="5">
        <v>4.5599999999999996</v>
      </c>
      <c r="T93" s="1">
        <v>0</v>
      </c>
      <c r="U93" s="1">
        <f t="shared" si="28"/>
        <v>1.7460183581376871</v>
      </c>
      <c r="V93" s="1">
        <f t="shared" si="29"/>
        <v>1</v>
      </c>
      <c r="W93" s="1">
        <f t="shared" si="30"/>
        <v>7.1180250206870355</v>
      </c>
      <c r="X93" s="1">
        <f t="shared" si="25"/>
        <v>0.6746441581817233</v>
      </c>
      <c r="Y93" s="1">
        <f t="shared" si="26"/>
        <v>1.5542251098552873</v>
      </c>
      <c r="Z93" s="1">
        <f t="shared" si="27"/>
        <v>9.0132978936206615E-2</v>
      </c>
      <c r="AA93" s="1">
        <f t="shared" si="31"/>
        <v>1.7460183581376871</v>
      </c>
    </row>
    <row r="94" spans="1:27" x14ac:dyDescent="0.45">
      <c r="A94" s="6" t="s">
        <v>55</v>
      </c>
      <c r="B94" s="7" t="s">
        <v>30</v>
      </c>
      <c r="C94" s="1" t="s">
        <v>54</v>
      </c>
      <c r="D94" s="8">
        <v>20316884</v>
      </c>
      <c r="E94" s="8">
        <v>24895650000000</v>
      </c>
      <c r="F94" s="8">
        <v>13058621</v>
      </c>
      <c r="G94" s="8">
        <v>4026796</v>
      </c>
      <c r="H94" s="1">
        <v>-1.2645084733192442E-2</v>
      </c>
      <c r="I94" s="1">
        <v>1.6313657250061176E-4</v>
      </c>
      <c r="J94" s="1">
        <v>0.90971381861020517</v>
      </c>
      <c r="K94" s="1">
        <v>0.80021055522497364</v>
      </c>
      <c r="L94" s="1">
        <v>3.9937724510692614E-2</v>
      </c>
      <c r="M94" s="1">
        <v>9.3060626709925449E-3</v>
      </c>
      <c r="N94" s="1">
        <f t="shared" ref="N94:N99" si="39">N93</f>
        <v>14</v>
      </c>
      <c r="O94" s="1">
        <v>1391</v>
      </c>
      <c r="P94" s="1">
        <v>0.19683551995661</v>
      </c>
      <c r="Q94" s="1">
        <v>0.17968100690578981</v>
      </c>
      <c r="R94" s="10">
        <v>61.661363825375076</v>
      </c>
      <c r="S94" s="5">
        <v>4.5599999999999996</v>
      </c>
      <c r="T94" s="1">
        <v>0</v>
      </c>
      <c r="U94" s="1">
        <f t="shared" si="28"/>
        <v>1.7900131262173524</v>
      </c>
      <c r="V94" s="1">
        <f t="shared" si="29"/>
        <v>1</v>
      </c>
      <c r="W94" s="1">
        <f t="shared" si="30"/>
        <v>7.3078571009851512</v>
      </c>
      <c r="X94" s="1">
        <f t="shared" si="25"/>
        <v>0.64274723427076708</v>
      </c>
      <c r="Y94" s="1">
        <f t="shared" si="26"/>
        <v>1.232552545401842</v>
      </c>
      <c r="Z94" s="1">
        <f t="shared" si="27"/>
        <v>0.19819948767734263</v>
      </c>
      <c r="AA94" s="1">
        <f t="shared" si="31"/>
        <v>1.7900131262173524</v>
      </c>
    </row>
    <row r="95" spans="1:27" x14ac:dyDescent="0.45">
      <c r="A95" s="6" t="s">
        <v>55</v>
      </c>
      <c r="B95" s="7" t="s">
        <v>31</v>
      </c>
      <c r="C95" s="1" t="s">
        <v>54</v>
      </c>
      <c r="D95" s="8">
        <v>25449238</v>
      </c>
      <c r="E95" s="8">
        <v>16835100000000</v>
      </c>
      <c r="F95" s="8">
        <v>18293349</v>
      </c>
      <c r="G95" s="8">
        <v>3753312</v>
      </c>
      <c r="H95" s="1">
        <v>6.7767134622666236E-3</v>
      </c>
      <c r="I95" s="1">
        <v>-0.90022453626323728</v>
      </c>
      <c r="J95" s="1">
        <v>0.53342901265652798</v>
      </c>
      <c r="K95" s="1">
        <v>0.61236943543219791</v>
      </c>
      <c r="L95" s="1">
        <v>-3.9270955912536357E-3</v>
      </c>
      <c r="M95" s="1">
        <v>0</v>
      </c>
      <c r="N95" s="1">
        <f t="shared" si="39"/>
        <v>14</v>
      </c>
      <c r="O95" s="1">
        <v>1392</v>
      </c>
      <c r="P95" s="1">
        <v>-0.1231607673871</v>
      </c>
      <c r="Q95" s="1">
        <v>-0.13143161856485708</v>
      </c>
      <c r="R95" s="10">
        <v>63.565891472868223</v>
      </c>
      <c r="S95" s="5">
        <v>4.5599999999999996</v>
      </c>
      <c r="T95" s="1">
        <v>0</v>
      </c>
      <c r="U95" s="1">
        <f t="shared" si="28"/>
        <v>1.8032241420844677</v>
      </c>
      <c r="V95" s="1">
        <f t="shared" si="29"/>
        <v>1</v>
      </c>
      <c r="W95" s="1">
        <f t="shared" si="30"/>
        <v>7.4056747832405758</v>
      </c>
      <c r="X95" s="1">
        <f t="shared" si="25"/>
        <v>0.71881716065526202</v>
      </c>
      <c r="Y95" s="1">
        <f t="shared" si="26"/>
        <v>0.85553033853408289</v>
      </c>
      <c r="Z95" s="1">
        <f t="shared" si="27"/>
        <v>0.14748229396888032</v>
      </c>
      <c r="AA95" s="1">
        <f t="shared" si="31"/>
        <v>1.8032241420844677</v>
      </c>
    </row>
    <row r="96" spans="1:27" x14ac:dyDescent="0.45">
      <c r="A96" s="6" t="s">
        <v>55</v>
      </c>
      <c r="B96" s="7" t="s">
        <v>32</v>
      </c>
      <c r="C96" s="1" t="s">
        <v>54</v>
      </c>
      <c r="D96" s="8">
        <v>28157121</v>
      </c>
      <c r="E96" s="8">
        <v>15340800000000</v>
      </c>
      <c r="F96" s="8">
        <v>19006427</v>
      </c>
      <c r="G96" s="8">
        <v>3314374</v>
      </c>
      <c r="H96" s="1">
        <v>2.0152131424647349E-2</v>
      </c>
      <c r="I96" s="1">
        <v>1.0454135384925136E-3</v>
      </c>
      <c r="J96" s="1">
        <v>-0.24082537423715827</v>
      </c>
      <c r="K96" s="1">
        <v>-0.19063538821570272</v>
      </c>
      <c r="L96" s="1">
        <v>-3.4245340831254035E-4</v>
      </c>
      <c r="M96" s="1">
        <v>2.2211657613143066E-4</v>
      </c>
      <c r="N96" s="1">
        <f t="shared" si="39"/>
        <v>14</v>
      </c>
      <c r="O96" s="1">
        <v>1393</v>
      </c>
      <c r="P96" s="1">
        <v>-0.16371307849396399</v>
      </c>
      <c r="Q96" s="1">
        <v>-0.17878351723656682</v>
      </c>
      <c r="R96" s="10">
        <v>98.386943882709815</v>
      </c>
      <c r="S96" s="5">
        <v>4.5599999999999996</v>
      </c>
      <c r="T96" s="1">
        <v>0</v>
      </c>
      <c r="U96" s="1">
        <f t="shared" si="28"/>
        <v>1.9929374706274776</v>
      </c>
      <c r="V96" s="1">
        <f t="shared" si="29"/>
        <v>1</v>
      </c>
      <c r="W96" s="1">
        <f t="shared" si="30"/>
        <v>7.4495882471414854</v>
      </c>
      <c r="X96" s="1">
        <f t="shared" si="25"/>
        <v>0.67501315209037172</v>
      </c>
      <c r="Y96" s="1">
        <f t="shared" si="26"/>
        <v>0.51668622241214579</v>
      </c>
      <c r="Z96" s="1">
        <f t="shared" si="27"/>
        <v>0.11770997468100521</v>
      </c>
      <c r="AA96" s="1">
        <f t="shared" si="31"/>
        <v>1.9929374706274776</v>
      </c>
    </row>
    <row r="97" spans="1:27" x14ac:dyDescent="0.45">
      <c r="A97" s="6" t="s">
        <v>55</v>
      </c>
      <c r="B97" s="7" t="s">
        <v>33</v>
      </c>
      <c r="C97" s="1" t="s">
        <v>54</v>
      </c>
      <c r="D97" s="8">
        <v>33019191</v>
      </c>
      <c r="E97" s="8">
        <v>12102300000000</v>
      </c>
      <c r="F97" s="8">
        <v>26705229</v>
      </c>
      <c r="G97" s="8">
        <v>702047</v>
      </c>
      <c r="H97" s="1">
        <v>-1.1150314820950399E-3</v>
      </c>
      <c r="I97" s="1">
        <v>1.7491474537830209E-3</v>
      </c>
      <c r="J97" s="1">
        <v>-7.710969323384155E-2</v>
      </c>
      <c r="K97" s="1">
        <v>0.19706026763099033</v>
      </c>
      <c r="L97" s="1">
        <v>-4.9386959561595056E-2</v>
      </c>
      <c r="M97" s="1">
        <v>-3.9812234693611809E-3</v>
      </c>
      <c r="N97" s="1">
        <f t="shared" si="39"/>
        <v>14</v>
      </c>
      <c r="O97" s="1">
        <v>1394</v>
      </c>
      <c r="P97" s="1">
        <v>-0.34958366214558501</v>
      </c>
      <c r="Q97" s="1">
        <v>-0.4301426013616706</v>
      </c>
      <c r="R97" s="10">
        <v>91.29444113165043</v>
      </c>
      <c r="S97" s="5">
        <v>2.5</v>
      </c>
      <c r="T97" s="1">
        <v>1</v>
      </c>
      <c r="U97" s="1">
        <f t="shared" si="28"/>
        <v>1.9604443343870088</v>
      </c>
      <c r="V97" s="1">
        <f t="shared" si="29"/>
        <v>1</v>
      </c>
      <c r="W97" s="1">
        <f t="shared" si="30"/>
        <v>7.5187664284500952</v>
      </c>
      <c r="X97" s="1">
        <f t="shared" si="25"/>
        <v>0.80877902187246198</v>
      </c>
      <c r="Y97" s="1">
        <f t="shared" si="26"/>
        <v>0.65063214543808923</v>
      </c>
      <c r="Z97" s="1">
        <f t="shared" si="27"/>
        <v>2.126178681967102E-2</v>
      </c>
      <c r="AA97" s="1">
        <f t="shared" si="31"/>
        <v>1.9604443343870088</v>
      </c>
    </row>
    <row r="98" spans="1:27" x14ac:dyDescent="0.45">
      <c r="A98" s="6" t="s">
        <v>55</v>
      </c>
      <c r="B98" s="7" t="s">
        <v>34</v>
      </c>
      <c r="C98" s="1" t="s">
        <v>54</v>
      </c>
      <c r="D98" s="6">
        <v>32565612</v>
      </c>
      <c r="E98" s="6">
        <v>10582500000000</v>
      </c>
      <c r="F98" s="6">
        <v>26891717</v>
      </c>
      <c r="G98" s="6">
        <v>5791</v>
      </c>
      <c r="H98" s="1">
        <v>-5.0969647804325578E-3</v>
      </c>
      <c r="I98" s="1">
        <v>1.350517909385625E-3</v>
      </c>
      <c r="J98" s="1">
        <v>-0.2336506274924908</v>
      </c>
      <c r="K98" s="1">
        <v>5.6036615536862941E-2</v>
      </c>
      <c r="L98" s="1">
        <v>2.0387359836901122E-2</v>
      </c>
      <c r="M98" s="1">
        <v>-9.8025313958434793E-4</v>
      </c>
      <c r="N98" s="1">
        <f t="shared" si="39"/>
        <v>14</v>
      </c>
      <c r="O98" s="1">
        <v>1395</v>
      </c>
      <c r="P98" s="1">
        <v>-0.33488557443663902</v>
      </c>
      <c r="Q98" s="1">
        <v>-0.40779618461203981</v>
      </c>
      <c r="R98" s="11">
        <v>57.36434108527132</v>
      </c>
      <c r="S98" s="5">
        <v>1.82</v>
      </c>
      <c r="T98" s="1">
        <v>1</v>
      </c>
      <c r="U98" s="1">
        <f t="shared" si="28"/>
        <v>1.7586420094317272</v>
      </c>
      <c r="V98" s="1">
        <f t="shared" si="29"/>
        <v>1</v>
      </c>
      <c r="W98" s="1">
        <f t="shared" si="30"/>
        <v>7.5127592442090254</v>
      </c>
      <c r="X98" s="1">
        <f t="shared" si="25"/>
        <v>0.82577035555173972</v>
      </c>
      <c r="Y98" s="1">
        <f t="shared" si="26"/>
        <v>0.62332586266102818</v>
      </c>
      <c r="Z98" s="1">
        <f t="shared" si="27"/>
        <v>1.7782561556036472E-4</v>
      </c>
      <c r="AA98" s="1">
        <f t="shared" si="31"/>
        <v>1.7586420094317272</v>
      </c>
    </row>
    <row r="99" spans="1:27" x14ac:dyDescent="0.45">
      <c r="A99" s="6" t="s">
        <v>55</v>
      </c>
      <c r="B99" s="7" t="s">
        <v>35</v>
      </c>
      <c r="C99" s="1" t="s">
        <v>54</v>
      </c>
      <c r="D99" s="6">
        <v>33041069</v>
      </c>
      <c r="E99" s="6">
        <v>14172900000000</v>
      </c>
      <c r="F99" s="6">
        <v>33595187</v>
      </c>
      <c r="G99" s="6">
        <v>-1450766</v>
      </c>
      <c r="H99" s="1">
        <v>0</v>
      </c>
      <c r="I99" s="1">
        <v>-2.2211467196001E-4</v>
      </c>
      <c r="J99" s="1">
        <v>0.49082568807339449</v>
      </c>
      <c r="K99" s="1">
        <v>0.324214102081959</v>
      </c>
      <c r="L99" s="1">
        <v>-4.9914529914529916E-2</v>
      </c>
      <c r="M99" s="1">
        <v>4.9094121508532693E-3</v>
      </c>
      <c r="N99" s="1">
        <f t="shared" si="39"/>
        <v>14</v>
      </c>
      <c r="O99" s="1">
        <v>1396</v>
      </c>
      <c r="P99" s="1">
        <v>0.119333120552746</v>
      </c>
      <c r="Q99" s="1">
        <v>0.11273307989140172</v>
      </c>
      <c r="R99" s="11">
        <v>65.116279069767444</v>
      </c>
      <c r="S99" s="5">
        <v>1.56</v>
      </c>
      <c r="T99" s="1">
        <v>0</v>
      </c>
      <c r="U99" s="1">
        <f t="shared" si="28"/>
        <v>1.8136895757626328</v>
      </c>
      <c r="V99" s="1">
        <f t="shared" si="29"/>
        <v>1</v>
      </c>
      <c r="W99" s="1">
        <f t="shared" si="30"/>
        <v>7.5190540898980665</v>
      </c>
      <c r="X99" s="1">
        <f t="shared" si="25"/>
        <v>1.0167705833004375</v>
      </c>
      <c r="Y99" s="1">
        <f>LN((E99/1000000)/(D99-F99)*-1)</f>
        <v>3.2417093090161191</v>
      </c>
      <c r="Z99" s="1">
        <f t="shared" si="27"/>
        <v>-4.3907961936703682E-2</v>
      </c>
      <c r="AA99" s="1">
        <f t="shared" si="31"/>
        <v>1.8136895757626328</v>
      </c>
    </row>
    <row r="100" spans="1:27" ht="16.5" x14ac:dyDescent="0.45">
      <c r="A100" s="6" t="s">
        <v>56</v>
      </c>
      <c r="B100" s="7" t="s">
        <v>28</v>
      </c>
      <c r="C100" s="1" t="s">
        <v>54</v>
      </c>
      <c r="D100" s="8">
        <v>7206569</v>
      </c>
      <c r="E100" s="8">
        <v>15200000000000</v>
      </c>
      <c r="F100" s="8">
        <v>3767935</v>
      </c>
      <c r="G100" s="8">
        <v>2395150</v>
      </c>
      <c r="H100" s="1">
        <v>-3.9977408668597704E-2</v>
      </c>
      <c r="I100" s="1">
        <v>-1.0675880274855391E-2</v>
      </c>
      <c r="J100" s="1">
        <v>0.4647639217890554</v>
      </c>
      <c r="K100" s="1">
        <v>0.17667924871526672</v>
      </c>
      <c r="L100" s="1">
        <v>-2.2099409654529691E-2</v>
      </c>
      <c r="M100" s="1">
        <v>-3.7682615753265828E-4</v>
      </c>
      <c r="N100" s="1">
        <f t="shared" ref="N100" si="40">N99+1</f>
        <v>15</v>
      </c>
      <c r="O100" s="1">
        <v>1390</v>
      </c>
      <c r="P100" s="1">
        <v>0.26910789711330502</v>
      </c>
      <c r="Q100" s="1">
        <v>0.23831421042379702</v>
      </c>
      <c r="R100" s="9">
        <v>69.077611664820964</v>
      </c>
      <c r="S100" s="1">
        <v>69.92</v>
      </c>
      <c r="T100" s="1">
        <v>0</v>
      </c>
      <c r="U100" s="1">
        <f t="shared" si="28"/>
        <v>1.8393373135694207</v>
      </c>
      <c r="V100" s="1">
        <f t="shared" si="29"/>
        <v>1</v>
      </c>
      <c r="W100" s="1">
        <f t="shared" si="30"/>
        <v>6.8577285491832232</v>
      </c>
      <c r="X100" s="1">
        <f t="shared" si="25"/>
        <v>0.52284728003020575</v>
      </c>
      <c r="Y100" s="1">
        <f t="shared" ref="Y100:Y131" si="41">LN((E100/1000000)/(D100-F100))</f>
        <v>1.4862211283524918</v>
      </c>
      <c r="Z100" s="1">
        <f t="shared" si="27"/>
        <v>0.3323564930829081</v>
      </c>
      <c r="AA100" s="1">
        <f t="shared" si="31"/>
        <v>1.8393373135694207</v>
      </c>
    </row>
    <row r="101" spans="1:27" x14ac:dyDescent="0.45">
      <c r="A101" s="6" t="s">
        <v>56</v>
      </c>
      <c r="B101" s="7" t="s">
        <v>30</v>
      </c>
      <c r="C101" s="1" t="s">
        <v>54</v>
      </c>
      <c r="D101" s="8">
        <v>10017846</v>
      </c>
      <c r="E101" s="8">
        <v>28021200000000</v>
      </c>
      <c r="F101" s="8">
        <v>2638041</v>
      </c>
      <c r="G101" s="8">
        <v>4775793</v>
      </c>
      <c r="H101" s="1">
        <v>-3.4641766584746192E-3</v>
      </c>
      <c r="I101" s="1">
        <v>-8.1354471128591253E-3</v>
      </c>
      <c r="J101" s="1">
        <v>1.7940677646704104</v>
      </c>
      <c r="K101" s="1">
        <v>1.2563480714230502</v>
      </c>
      <c r="L101" s="1">
        <v>-5.8505061405176107E-3</v>
      </c>
      <c r="M101" s="1">
        <v>-2.3124060585038731E-3</v>
      </c>
      <c r="N101" s="1">
        <f t="shared" ref="N101:N106" si="42">N100</f>
        <v>15</v>
      </c>
      <c r="O101" s="1">
        <v>1391</v>
      </c>
      <c r="P101" s="1">
        <v>0.63269568488725803</v>
      </c>
      <c r="Q101" s="1">
        <v>0.49023244321591891</v>
      </c>
      <c r="R101" s="10">
        <v>48.992248062015506</v>
      </c>
      <c r="S101" s="1">
        <v>34.200000000000003</v>
      </c>
      <c r="T101" s="1">
        <v>0</v>
      </c>
      <c r="U101" s="1">
        <f t="shared" si="28"/>
        <v>1.6901273679831361</v>
      </c>
      <c r="V101" s="1">
        <f t="shared" si="29"/>
        <v>1</v>
      </c>
      <c r="W101" s="1">
        <f t="shared" si="30"/>
        <v>7.0007743511841722</v>
      </c>
      <c r="X101" s="1">
        <f t="shared" si="25"/>
        <v>0.26333415386900538</v>
      </c>
      <c r="Y101" s="1">
        <f t="shared" si="41"/>
        <v>1.3342141510452268</v>
      </c>
      <c r="Z101" s="1">
        <f t="shared" si="27"/>
        <v>0.47672853026488926</v>
      </c>
      <c r="AA101" s="1">
        <f t="shared" si="31"/>
        <v>1.6901273679831361</v>
      </c>
    </row>
    <row r="102" spans="1:27" x14ac:dyDescent="0.45">
      <c r="A102" s="6" t="s">
        <v>56</v>
      </c>
      <c r="B102" s="7" t="s">
        <v>31</v>
      </c>
      <c r="C102" s="1" t="s">
        <v>54</v>
      </c>
      <c r="D102" s="8">
        <v>13211117</v>
      </c>
      <c r="E102" s="8">
        <v>22442800000000</v>
      </c>
      <c r="F102" s="8">
        <v>4160234</v>
      </c>
      <c r="G102" s="8">
        <v>6516259</v>
      </c>
      <c r="H102" s="1">
        <v>-9.5742105582866251E-4</v>
      </c>
      <c r="I102" s="1">
        <v>-6.0797748433945634E-4</v>
      </c>
      <c r="J102" s="1">
        <v>0.44968822234621109</v>
      </c>
      <c r="K102" s="1">
        <v>0.27789553919742382</v>
      </c>
      <c r="L102" s="1">
        <v>2.9901903148285836E-3</v>
      </c>
      <c r="M102" s="1">
        <v>1.5046009288983907E-3</v>
      </c>
      <c r="N102" s="1">
        <f t="shared" si="42"/>
        <v>15</v>
      </c>
      <c r="O102" s="1">
        <v>1392</v>
      </c>
      <c r="P102" s="1">
        <v>0.14526846251828501</v>
      </c>
      <c r="Q102" s="1">
        <v>0.13563907460503308</v>
      </c>
      <c r="R102" s="10">
        <v>59.844961240310077</v>
      </c>
      <c r="S102" s="1">
        <v>21.28</v>
      </c>
      <c r="T102" s="1">
        <v>0</v>
      </c>
      <c r="U102" s="1">
        <f t="shared" si="28"/>
        <v>1.7770275900364871</v>
      </c>
      <c r="V102" s="1">
        <f t="shared" si="29"/>
        <v>1</v>
      </c>
      <c r="W102" s="1">
        <f t="shared" si="30"/>
        <v>7.120939538767276</v>
      </c>
      <c r="X102" s="1">
        <f t="shared" si="25"/>
        <v>0.31490403120341753</v>
      </c>
      <c r="Y102" s="1">
        <f t="shared" si="41"/>
        <v>0.90810752804101402</v>
      </c>
      <c r="Z102" s="1">
        <f t="shared" si="27"/>
        <v>0.49324057912741215</v>
      </c>
      <c r="AA102" s="1">
        <f t="shared" si="31"/>
        <v>1.7770275900364871</v>
      </c>
    </row>
    <row r="103" spans="1:27" x14ac:dyDescent="0.45">
      <c r="A103" s="6" t="s">
        <v>56</v>
      </c>
      <c r="B103" s="7" t="s">
        <v>32</v>
      </c>
      <c r="C103" s="1" t="s">
        <v>54</v>
      </c>
      <c r="D103" s="8">
        <v>11779866</v>
      </c>
      <c r="E103" s="8">
        <v>15259850000000</v>
      </c>
      <c r="F103" s="8">
        <v>5427174</v>
      </c>
      <c r="G103" s="8">
        <v>4426809</v>
      </c>
      <c r="H103" s="1">
        <v>3.8568116744013654E-3</v>
      </c>
      <c r="I103" s="1">
        <v>1.5358316397272503E-2</v>
      </c>
      <c r="J103" s="1">
        <v>-0.15319502046609748</v>
      </c>
      <c r="K103" s="1">
        <v>-8.0534686245467765E-2</v>
      </c>
      <c r="L103" s="1">
        <v>3.2375645794792143E-2</v>
      </c>
      <c r="M103" s="1">
        <v>2.2461140368460374E-2</v>
      </c>
      <c r="N103" s="1">
        <f t="shared" si="42"/>
        <v>15</v>
      </c>
      <c r="O103" s="1">
        <v>1393</v>
      </c>
      <c r="P103" s="1">
        <v>-0.103541725910056</v>
      </c>
      <c r="Q103" s="1">
        <v>-0.10930353014343377</v>
      </c>
      <c r="R103" s="10">
        <v>80.284658406019915</v>
      </c>
      <c r="S103" s="1">
        <v>21.28</v>
      </c>
      <c r="T103" s="1">
        <v>0</v>
      </c>
      <c r="U103" s="1">
        <f t="shared" si="28"/>
        <v>1.9046325638818831</v>
      </c>
      <c r="V103" s="1">
        <f t="shared" si="29"/>
        <v>1</v>
      </c>
      <c r="W103" s="1">
        <f t="shared" si="30"/>
        <v>7.0711403502310857</v>
      </c>
      <c r="X103" s="1">
        <f t="shared" si="25"/>
        <v>0.46071610661785117</v>
      </c>
      <c r="Y103" s="1">
        <f t="shared" si="41"/>
        <v>0.8763465361115087</v>
      </c>
      <c r="Z103" s="1">
        <f t="shared" si="27"/>
        <v>0.37579451243333328</v>
      </c>
      <c r="AA103" s="1">
        <f t="shared" si="31"/>
        <v>1.9046325638818831</v>
      </c>
    </row>
    <row r="104" spans="1:27" x14ac:dyDescent="0.45">
      <c r="A104" s="6" t="s">
        <v>56</v>
      </c>
      <c r="B104" s="7" t="s">
        <v>33</v>
      </c>
      <c r="C104" s="1" t="s">
        <v>54</v>
      </c>
      <c r="D104" s="8">
        <v>9890461</v>
      </c>
      <c r="E104" s="8">
        <v>14263300000000</v>
      </c>
      <c r="F104" s="8">
        <v>5739898</v>
      </c>
      <c r="G104" s="8">
        <v>2445782</v>
      </c>
      <c r="H104" s="1">
        <v>-1.8398724054129805E-3</v>
      </c>
      <c r="I104" s="1">
        <v>-1.0332671502086795E-3</v>
      </c>
      <c r="J104" s="1">
        <v>-0.11438209475253021</v>
      </c>
      <c r="K104" s="1">
        <v>9.5981923210088013E-2</v>
      </c>
      <c r="L104" s="1">
        <v>-9.9708431791651611E-4</v>
      </c>
      <c r="M104" s="1">
        <v>3.4749817937556739E-3</v>
      </c>
      <c r="N104" s="1">
        <f t="shared" si="42"/>
        <v>15</v>
      </c>
      <c r="O104" s="1">
        <v>1394</v>
      </c>
      <c r="P104" s="1">
        <v>-0.25970739082372002</v>
      </c>
      <c r="Q104" s="1">
        <v>-0.30070975313515591</v>
      </c>
      <c r="R104" s="10">
        <v>85.209601756662337</v>
      </c>
      <c r="S104" s="1">
        <v>20.43</v>
      </c>
      <c r="T104" s="1">
        <v>1</v>
      </c>
      <c r="U104" s="1">
        <f t="shared" si="28"/>
        <v>1.9304885355528585</v>
      </c>
      <c r="V104" s="1">
        <f t="shared" si="29"/>
        <v>1</v>
      </c>
      <c r="W104" s="1">
        <f t="shared" si="30"/>
        <v>6.9952165347812176</v>
      </c>
      <c r="X104" s="1">
        <f t="shared" si="25"/>
        <v>0.58034686148603187</v>
      </c>
      <c r="Y104" s="1">
        <f t="shared" si="41"/>
        <v>1.2344458170713959</v>
      </c>
      <c r="Z104" s="1">
        <f t="shared" si="27"/>
        <v>0.24728695659383318</v>
      </c>
      <c r="AA104" s="1">
        <f t="shared" si="31"/>
        <v>1.9304885355528585</v>
      </c>
    </row>
    <row r="105" spans="1:27" x14ac:dyDescent="0.45">
      <c r="A105" s="6" t="s">
        <v>56</v>
      </c>
      <c r="B105" s="7" t="s">
        <v>34</v>
      </c>
      <c r="C105" s="1" t="s">
        <v>54</v>
      </c>
      <c r="D105" s="6">
        <v>9272429</v>
      </c>
      <c r="E105" s="6">
        <v>19918650000000</v>
      </c>
      <c r="F105" s="6">
        <v>4506256</v>
      </c>
      <c r="G105" s="6">
        <v>2510105</v>
      </c>
      <c r="H105" s="1">
        <v>-8.606518451410312E-4</v>
      </c>
      <c r="I105" s="1">
        <v>6.1907378980549709E-4</v>
      </c>
      <c r="J105" s="1">
        <v>0.7444599220604905</v>
      </c>
      <c r="K105" s="1">
        <v>7.8760711756079557E-2</v>
      </c>
      <c r="L105" s="1">
        <v>-7.2112462595661127E-3</v>
      </c>
      <c r="M105" s="1">
        <v>-9.8025313958434793E-4</v>
      </c>
      <c r="N105" s="1">
        <f t="shared" si="42"/>
        <v>15</v>
      </c>
      <c r="O105" s="1">
        <v>1395</v>
      </c>
      <c r="P105" s="1">
        <v>0.603160467145059</v>
      </c>
      <c r="Q105" s="1">
        <v>0.47197697288747315</v>
      </c>
      <c r="R105" s="11">
        <v>84.523105290885823</v>
      </c>
      <c r="S105" s="1">
        <v>20.21</v>
      </c>
      <c r="T105" s="1">
        <v>0</v>
      </c>
      <c r="U105" s="1">
        <f t="shared" si="28"/>
        <v>1.9269754442004703</v>
      </c>
      <c r="V105" s="1">
        <f t="shared" si="29"/>
        <v>1</v>
      </c>
      <c r="W105" s="1">
        <f t="shared" si="30"/>
        <v>6.9671935165731718</v>
      </c>
      <c r="X105" s="1">
        <f t="shared" si="25"/>
        <v>0.48598441681246629</v>
      </c>
      <c r="Y105" s="1">
        <f t="shared" si="41"/>
        <v>1.4301128019747391</v>
      </c>
      <c r="Z105" s="1">
        <f t="shared" si="27"/>
        <v>0.27070630575871757</v>
      </c>
      <c r="AA105" s="1">
        <f t="shared" si="31"/>
        <v>1.9269754442004703</v>
      </c>
    </row>
    <row r="106" spans="1:27" x14ac:dyDescent="0.45">
      <c r="A106" s="6" t="s">
        <v>56</v>
      </c>
      <c r="B106" s="7" t="s">
        <v>35</v>
      </c>
      <c r="C106" s="1" t="s">
        <v>54</v>
      </c>
      <c r="D106" s="6">
        <v>10659630</v>
      </c>
      <c r="E106" s="6">
        <v>35083500000000</v>
      </c>
      <c r="F106" s="6">
        <v>3260113</v>
      </c>
      <c r="G106" s="6">
        <v>5245844</v>
      </c>
      <c r="H106" s="1">
        <v>-4.3139121014683065E-3</v>
      </c>
      <c r="I106" s="1">
        <v>-2.1673401207551396E-3</v>
      </c>
      <c r="J106" s="1">
        <v>1.0476370285501468</v>
      </c>
      <c r="K106" s="1">
        <v>0.32835397619032941</v>
      </c>
      <c r="L106" s="1">
        <v>3.7986674666077233E-2</v>
      </c>
      <c r="M106" s="1">
        <v>-2.4412544149111448E-3</v>
      </c>
      <c r="N106" s="1">
        <f t="shared" si="42"/>
        <v>15</v>
      </c>
      <c r="O106" s="1">
        <v>1396</v>
      </c>
      <c r="P106" s="1">
        <v>0.71747874926956101</v>
      </c>
      <c r="Q106" s="1">
        <v>0.54085737197788497</v>
      </c>
      <c r="R106" s="11">
        <v>88.392279750482658</v>
      </c>
      <c r="S106" s="1">
        <v>20.27</v>
      </c>
      <c r="T106" s="1">
        <v>0</v>
      </c>
      <c r="U106" s="1">
        <f t="shared" si="28"/>
        <v>1.9464143350562768</v>
      </c>
      <c r="V106" s="1">
        <f t="shared" si="29"/>
        <v>1</v>
      </c>
      <c r="W106" s="1">
        <f t="shared" si="30"/>
        <v>7.0277421304178462</v>
      </c>
      <c r="X106" s="1">
        <f t="shared" si="25"/>
        <v>0.30583735082737395</v>
      </c>
      <c r="Y106" s="1">
        <f t="shared" si="41"/>
        <v>1.5563162066672642</v>
      </c>
      <c r="Z106" s="1">
        <f t="shared" si="27"/>
        <v>0.49212252207628221</v>
      </c>
      <c r="AA106" s="1">
        <f t="shared" si="31"/>
        <v>1.9464143350562768</v>
      </c>
    </row>
    <row r="107" spans="1:27" ht="16.5" x14ac:dyDescent="0.45">
      <c r="A107" s="6" t="s">
        <v>57</v>
      </c>
      <c r="B107" s="7" t="s">
        <v>28</v>
      </c>
      <c r="C107" s="1" t="s">
        <v>46</v>
      </c>
      <c r="D107" s="8">
        <v>760247</v>
      </c>
      <c r="E107" s="8">
        <v>132000000000</v>
      </c>
      <c r="F107" s="8">
        <v>706852</v>
      </c>
      <c r="G107" s="8">
        <v>-43643</v>
      </c>
      <c r="H107" s="1">
        <v>-6.1684248167350837E-3</v>
      </c>
      <c r="I107" s="1">
        <v>5.4882733891917602E-5</v>
      </c>
      <c r="J107" s="1">
        <v>7.1683343937378421E-2</v>
      </c>
      <c r="K107" s="1">
        <v>0.24179135022056483</v>
      </c>
      <c r="L107" s="1">
        <v>-3.9812899163443362E-2</v>
      </c>
      <c r="M107" s="1">
        <v>9.1464252034827824E-3</v>
      </c>
      <c r="N107" s="1">
        <f t="shared" ref="N107" si="43">N106+1</f>
        <v>16</v>
      </c>
      <c r="O107" s="1">
        <v>1390</v>
      </c>
      <c r="P107" s="1">
        <v>-0.210206052398722</v>
      </c>
      <c r="Q107" s="1">
        <v>-0.23598319336320733</v>
      </c>
      <c r="R107" s="9">
        <v>18.604651162790699</v>
      </c>
      <c r="S107" s="1">
        <v>0</v>
      </c>
      <c r="T107" s="1">
        <v>1</v>
      </c>
      <c r="U107" s="1">
        <f t="shared" si="28"/>
        <v>1.2696215314123571</v>
      </c>
      <c r="V107" s="1">
        <f t="shared" si="29"/>
        <v>0</v>
      </c>
      <c r="W107" s="1">
        <f t="shared" si="30"/>
        <v>5.8809547150562009</v>
      </c>
      <c r="X107" s="1">
        <f t="shared" si="25"/>
        <v>0.92976624702234933</v>
      </c>
      <c r="Y107" s="1">
        <f t="shared" si="41"/>
        <v>0.90508481396286233</v>
      </c>
      <c r="Z107" s="1">
        <f t="shared" si="27"/>
        <v>-5.740634293854497E-2</v>
      </c>
      <c r="AA107" s="1">
        <f t="shared" si="31"/>
        <v>0</v>
      </c>
    </row>
    <row r="108" spans="1:27" x14ac:dyDescent="0.45">
      <c r="A108" s="6" t="s">
        <v>57</v>
      </c>
      <c r="B108" s="7" t="s">
        <v>30</v>
      </c>
      <c r="C108" s="1" t="s">
        <v>46</v>
      </c>
      <c r="D108" s="8">
        <v>764516</v>
      </c>
      <c r="E108" s="8">
        <v>661200000000</v>
      </c>
      <c r="F108" s="8">
        <v>702453</v>
      </c>
      <c r="G108" s="8">
        <v>2622</v>
      </c>
      <c r="H108" s="1">
        <v>-1.3819503016933727E-2</v>
      </c>
      <c r="I108" s="1">
        <v>-5.9986298394238639E-3</v>
      </c>
      <c r="J108" s="1">
        <v>-4.0694431951065944E-2</v>
      </c>
      <c r="K108" s="1">
        <v>0.5934464352746216</v>
      </c>
      <c r="L108" s="1">
        <v>2.8580537479136598E-2</v>
      </c>
      <c r="M108" s="1">
        <v>1.6553570710349859E-2</v>
      </c>
      <c r="N108" s="1">
        <f t="shared" ref="N108:N113" si="44">N107</f>
        <v>16</v>
      </c>
      <c r="O108" s="1">
        <v>1391</v>
      </c>
      <c r="P108" s="1">
        <v>-0.56967287203217298</v>
      </c>
      <c r="Q108" s="1">
        <v>-0.84320959681192442</v>
      </c>
      <c r="R108" s="10">
        <v>63.867949451042307</v>
      </c>
      <c r="S108" s="1">
        <v>0</v>
      </c>
      <c r="T108" s="1">
        <v>1</v>
      </c>
      <c r="U108" s="1">
        <f t="shared" si="28"/>
        <v>1.8052829728920863</v>
      </c>
      <c r="V108" s="1">
        <f t="shared" si="29"/>
        <v>0</v>
      </c>
      <c r="W108" s="1">
        <f t="shared" si="30"/>
        <v>5.883386578877178</v>
      </c>
      <c r="X108" s="1">
        <f t="shared" si="25"/>
        <v>0.91882053482203119</v>
      </c>
      <c r="Y108" s="1">
        <f t="shared" si="41"/>
        <v>2.365906367779167</v>
      </c>
      <c r="Z108" s="1">
        <f t="shared" si="27"/>
        <v>3.429620832003516E-3</v>
      </c>
      <c r="AA108" s="1">
        <f t="shared" si="31"/>
        <v>0</v>
      </c>
    </row>
    <row r="109" spans="1:27" x14ac:dyDescent="0.45">
      <c r="A109" s="6" t="s">
        <v>57</v>
      </c>
      <c r="B109" s="7" t="s">
        <v>31</v>
      </c>
      <c r="C109" s="1" t="s">
        <v>46</v>
      </c>
      <c r="D109" s="8">
        <v>933077</v>
      </c>
      <c r="E109" s="8">
        <v>460000000000</v>
      </c>
      <c r="F109" s="8">
        <v>724197</v>
      </c>
      <c r="G109" s="8">
        <v>1187</v>
      </c>
      <c r="H109" s="1">
        <v>3.723801820434313E-2</v>
      </c>
      <c r="I109" s="1">
        <v>1.3810335912333273E-3</v>
      </c>
      <c r="J109" s="1">
        <v>0.87142508861091827</v>
      </c>
      <c r="K109" s="1">
        <v>0.76933596106664526</v>
      </c>
      <c r="L109" s="1">
        <v>-2.4301032167551858E-2</v>
      </c>
      <c r="M109" s="1">
        <v>-1.5110233586740145E-2</v>
      </c>
      <c r="N109" s="1">
        <f t="shared" si="44"/>
        <v>16</v>
      </c>
      <c r="O109" s="1">
        <v>1392</v>
      </c>
      <c r="P109" s="1">
        <v>6.3164169813042695E-2</v>
      </c>
      <c r="Q109" s="1">
        <v>6.1249527522696752E-2</v>
      </c>
      <c r="R109" s="10">
        <v>58.480620155038764</v>
      </c>
      <c r="S109" s="1">
        <v>0</v>
      </c>
      <c r="T109" s="1">
        <v>0</v>
      </c>
      <c r="U109" s="1">
        <f t="shared" si="28"/>
        <v>1.767011969430023</v>
      </c>
      <c r="V109" s="1">
        <f t="shared" si="29"/>
        <v>0</v>
      </c>
      <c r="W109" s="1">
        <f t="shared" si="30"/>
        <v>5.969917484363072</v>
      </c>
      <c r="X109" s="1">
        <f t="shared" si="25"/>
        <v>0.77613851804299105</v>
      </c>
      <c r="Y109" s="1">
        <f t="shared" si="41"/>
        <v>0.78946656509226731</v>
      </c>
      <c r="Z109" s="1">
        <f t="shared" si="27"/>
        <v>1.2721350971034544E-3</v>
      </c>
      <c r="AA109" s="1">
        <f t="shared" si="31"/>
        <v>0</v>
      </c>
    </row>
    <row r="110" spans="1:27" x14ac:dyDescent="0.45">
      <c r="A110" s="6" t="s">
        <v>57</v>
      </c>
      <c r="B110" s="7" t="s">
        <v>32</v>
      </c>
      <c r="C110" s="1" t="s">
        <v>46</v>
      </c>
      <c r="D110" s="8">
        <v>892440</v>
      </c>
      <c r="E110" s="8">
        <v>524800000000</v>
      </c>
      <c r="F110" s="8">
        <v>689344</v>
      </c>
      <c r="G110" s="8">
        <v>2482</v>
      </c>
      <c r="H110" s="1">
        <v>-1.9359352087285234E-2</v>
      </c>
      <c r="I110" s="1">
        <v>-1.2004568729069704E-3</v>
      </c>
      <c r="J110" s="1">
        <v>-0.26347329391722613</v>
      </c>
      <c r="K110" s="1">
        <v>-0.1666412285629853</v>
      </c>
      <c r="L110" s="1">
        <v>4.536177855179737E-2</v>
      </c>
      <c r="M110" s="1">
        <v>2.2211657613143066E-4</v>
      </c>
      <c r="N110" s="1">
        <f t="shared" si="44"/>
        <v>16</v>
      </c>
      <c r="O110" s="1">
        <v>1393</v>
      </c>
      <c r="P110" s="1">
        <v>-0.14125701439710101</v>
      </c>
      <c r="Q110" s="1">
        <v>-0.15228560362694449</v>
      </c>
      <c r="R110" s="10">
        <v>65.333333333333329</v>
      </c>
      <c r="S110" s="1">
        <v>0</v>
      </c>
      <c r="T110" s="1">
        <v>0</v>
      </c>
      <c r="U110" s="1">
        <f t="shared" si="28"/>
        <v>1.8151348166368135</v>
      </c>
      <c r="V110" s="1">
        <f t="shared" si="29"/>
        <v>0</v>
      </c>
      <c r="W110" s="1">
        <f t="shared" si="30"/>
        <v>5.9505790275351087</v>
      </c>
      <c r="X110" s="1">
        <f t="shared" si="25"/>
        <v>0.77242615750078436</v>
      </c>
      <c r="Y110" s="1">
        <f t="shared" si="41"/>
        <v>0.94933846396914323</v>
      </c>
      <c r="Z110" s="1">
        <f t="shared" si="27"/>
        <v>2.7811393483035273E-3</v>
      </c>
      <c r="AA110" s="1">
        <f t="shared" si="31"/>
        <v>0</v>
      </c>
    </row>
    <row r="111" spans="1:27" x14ac:dyDescent="0.45">
      <c r="A111" s="6" t="s">
        <v>57</v>
      </c>
      <c r="B111" s="7" t="s">
        <v>33</v>
      </c>
      <c r="C111" s="1" t="s">
        <v>46</v>
      </c>
      <c r="D111" s="8">
        <v>906082</v>
      </c>
      <c r="E111" s="8">
        <v>680800000000</v>
      </c>
      <c r="F111" s="8">
        <v>689327</v>
      </c>
      <c r="G111" s="8">
        <v>14021</v>
      </c>
      <c r="H111" s="1">
        <v>4.3032011105035205E-2</v>
      </c>
      <c r="I111" s="1">
        <v>1.6612659108891713E-3</v>
      </c>
      <c r="J111" s="1">
        <v>0.36700318376010233</v>
      </c>
      <c r="K111" s="1">
        <v>0.20098432714264561</v>
      </c>
      <c r="L111" s="1">
        <v>-3.6955569710964246E-2</v>
      </c>
      <c r="M111" s="1">
        <v>3.0921579888318913E-3</v>
      </c>
      <c r="N111" s="1">
        <f t="shared" si="44"/>
        <v>16</v>
      </c>
      <c r="O111" s="1">
        <v>1394</v>
      </c>
      <c r="P111" s="1">
        <v>6.4541154019835595E-2</v>
      </c>
      <c r="Q111" s="1">
        <v>6.2543865026681383E-2</v>
      </c>
      <c r="R111" s="10">
        <v>66.666666666666671</v>
      </c>
      <c r="S111" s="1">
        <v>0</v>
      </c>
      <c r="T111" s="1">
        <v>0</v>
      </c>
      <c r="U111" s="1">
        <f t="shared" si="28"/>
        <v>1.8239087409443189</v>
      </c>
      <c r="V111" s="1">
        <f t="shared" si="29"/>
        <v>0</v>
      </c>
      <c r="W111" s="1">
        <f t="shared" si="30"/>
        <v>5.9571675029042153</v>
      </c>
      <c r="X111" s="1">
        <f t="shared" si="25"/>
        <v>0.76077772210462191</v>
      </c>
      <c r="Y111" s="1">
        <f t="shared" si="41"/>
        <v>1.1445008938138268</v>
      </c>
      <c r="Z111" s="1">
        <f t="shared" si="27"/>
        <v>1.5474316894055946E-2</v>
      </c>
      <c r="AA111" s="1">
        <f t="shared" si="31"/>
        <v>0</v>
      </c>
    </row>
    <row r="112" spans="1:27" x14ac:dyDescent="0.45">
      <c r="A112" s="6" t="s">
        <v>57</v>
      </c>
      <c r="B112" s="7" t="s">
        <v>34</v>
      </c>
      <c r="C112" s="1" t="s">
        <v>46</v>
      </c>
      <c r="D112" s="6">
        <v>845416</v>
      </c>
      <c r="E112" s="6">
        <v>770400000000</v>
      </c>
      <c r="F112" s="6">
        <v>618582</v>
      </c>
      <c r="G112" s="6">
        <v>27527</v>
      </c>
      <c r="H112" s="1">
        <v>-4.2249640868213451E-2</v>
      </c>
      <c r="I112" s="1">
        <v>1.0555370005104388E-3</v>
      </c>
      <c r="J112" s="1">
        <v>0.59276216259256298</v>
      </c>
      <c r="K112" s="1">
        <v>2.8166866213063638E-2</v>
      </c>
      <c r="L112" s="1">
        <v>1.7990601644712154E-2</v>
      </c>
      <c r="M112" s="1">
        <v>-9.1517293612724057E-5</v>
      </c>
      <c r="N112" s="1">
        <f t="shared" si="44"/>
        <v>16</v>
      </c>
      <c r="O112" s="1">
        <v>1395</v>
      </c>
      <c r="P112" s="1">
        <v>0.55257077117156495</v>
      </c>
      <c r="Q112" s="1">
        <v>0.43991211908221284</v>
      </c>
      <c r="R112" s="11">
        <v>90.730158730158735</v>
      </c>
      <c r="S112" s="1">
        <v>0</v>
      </c>
      <c r="T112" s="1">
        <v>0</v>
      </c>
      <c r="U112" s="1">
        <f t="shared" si="28"/>
        <v>1.9577516706653508</v>
      </c>
      <c r="V112" s="1">
        <f t="shared" si="29"/>
        <v>0</v>
      </c>
      <c r="W112" s="1">
        <f t="shared" si="30"/>
        <v>5.9270704628518311</v>
      </c>
      <c r="X112" s="1">
        <f t="shared" si="25"/>
        <v>0.73168948777879761</v>
      </c>
      <c r="Y112" s="1">
        <f t="shared" si="41"/>
        <v>1.2226913880493939</v>
      </c>
      <c r="Z112" s="1">
        <f t="shared" si="27"/>
        <v>3.256030167396879E-2</v>
      </c>
      <c r="AA112" s="1">
        <f t="shared" si="31"/>
        <v>0</v>
      </c>
    </row>
    <row r="113" spans="1:27" x14ac:dyDescent="0.45">
      <c r="A113" s="6" t="s">
        <v>57</v>
      </c>
      <c r="B113" s="7" t="s">
        <v>35</v>
      </c>
      <c r="C113" s="1" t="s">
        <v>46</v>
      </c>
      <c r="D113" s="6">
        <v>870218</v>
      </c>
      <c r="E113" s="6">
        <v>1747200000000</v>
      </c>
      <c r="F113" s="6">
        <v>607842</v>
      </c>
      <c r="G113" s="6">
        <v>35542</v>
      </c>
      <c r="H113" s="1">
        <v>-4.7320032340681106E-2</v>
      </c>
      <c r="I113" s="1">
        <v>-1.2932428063368897E-4</v>
      </c>
      <c r="J113" s="1">
        <v>0.27651411003074461</v>
      </c>
      <c r="K113" s="1">
        <v>0.17060401413784398</v>
      </c>
      <c r="L113" s="1">
        <v>-2.8187078393170056E-2</v>
      </c>
      <c r="M113" s="1">
        <v>1.043292599092578E-3</v>
      </c>
      <c r="N113" s="1">
        <f t="shared" si="44"/>
        <v>16</v>
      </c>
      <c r="O113" s="1">
        <v>1396</v>
      </c>
      <c r="P113" s="1">
        <v>9.2493971759122606E-2</v>
      </c>
      <c r="Q113" s="1">
        <v>8.8463130131764836E-2</v>
      </c>
      <c r="R113" s="11">
        <v>86.885743174924173</v>
      </c>
      <c r="S113" s="1">
        <v>0</v>
      </c>
      <c r="T113" s="1">
        <v>0</v>
      </c>
      <c r="U113" s="1">
        <f t="shared" si="28"/>
        <v>1.9389485201952976</v>
      </c>
      <c r="V113" s="1">
        <f t="shared" si="29"/>
        <v>0</v>
      </c>
      <c r="W113" s="1">
        <f t="shared" si="30"/>
        <v>5.9396280622017281</v>
      </c>
      <c r="X113" s="1">
        <f t="shared" si="25"/>
        <v>0.69849394059879244</v>
      </c>
      <c r="Y113" s="1">
        <f t="shared" si="41"/>
        <v>1.8959911960783193</v>
      </c>
      <c r="Z113" s="1">
        <f t="shared" si="27"/>
        <v>4.0842639430579461E-2</v>
      </c>
      <c r="AA113" s="1">
        <f t="shared" si="31"/>
        <v>0</v>
      </c>
    </row>
    <row r="114" spans="1:27" ht="16.5" x14ac:dyDescent="0.45">
      <c r="A114" s="6" t="s">
        <v>58</v>
      </c>
      <c r="B114" s="7" t="s">
        <v>28</v>
      </c>
      <c r="C114" s="1" t="s">
        <v>46</v>
      </c>
      <c r="D114" s="8">
        <v>351867</v>
      </c>
      <c r="E114" s="8">
        <v>196861500000</v>
      </c>
      <c r="F114" s="8">
        <v>230639</v>
      </c>
      <c r="G114" s="8">
        <v>37192</v>
      </c>
      <c r="H114" s="1">
        <v>8.080423984600419E-4</v>
      </c>
      <c r="I114" s="1">
        <v>-4.7745358090185673E-3</v>
      </c>
      <c r="J114" s="1">
        <v>-5.9181663532993103E-2</v>
      </c>
      <c r="K114" s="1">
        <v>0.24488380553913319</v>
      </c>
      <c r="L114" s="1">
        <v>0</v>
      </c>
      <c r="M114" s="1">
        <v>6.6395725832229784E-3</v>
      </c>
      <c r="N114" s="1">
        <f t="shared" ref="N114" si="45">N113+1</f>
        <v>17</v>
      </c>
      <c r="O114" s="1">
        <v>1390</v>
      </c>
      <c r="P114" s="1">
        <v>-0.33133412359440501</v>
      </c>
      <c r="Q114" s="1">
        <v>-0.4024707809751335</v>
      </c>
      <c r="R114" s="9">
        <v>87.214655565627751</v>
      </c>
      <c r="S114" s="1">
        <v>1.8</v>
      </c>
      <c r="T114" s="1">
        <v>1</v>
      </c>
      <c r="U114" s="1">
        <f t="shared" si="28"/>
        <v>1.9405894699839168</v>
      </c>
      <c r="V114" s="1">
        <f t="shared" si="29"/>
        <v>1</v>
      </c>
      <c r="W114" s="1">
        <f t="shared" si="30"/>
        <v>5.5463785382477093</v>
      </c>
      <c r="X114" s="1">
        <f t="shared" si="25"/>
        <v>0.65547209599081468</v>
      </c>
      <c r="Y114" s="1">
        <f t="shared" si="41"/>
        <v>0.4848273657444015</v>
      </c>
      <c r="Z114" s="1">
        <f t="shared" si="27"/>
        <v>0.10569902832604365</v>
      </c>
      <c r="AA114" s="1">
        <f t="shared" si="31"/>
        <v>1.9405894699839168</v>
      </c>
    </row>
    <row r="115" spans="1:27" x14ac:dyDescent="0.45">
      <c r="A115" s="6" t="s">
        <v>58</v>
      </c>
      <c r="B115" s="7" t="s">
        <v>30</v>
      </c>
      <c r="C115" s="1" t="s">
        <v>46</v>
      </c>
      <c r="D115" s="8">
        <v>420397</v>
      </c>
      <c r="E115" s="8">
        <v>628901460000</v>
      </c>
      <c r="F115" s="8">
        <v>282894</v>
      </c>
      <c r="G115" s="8">
        <v>51439</v>
      </c>
      <c r="H115" s="1">
        <v>3.9351544887945913E-2</v>
      </c>
      <c r="I115" s="1">
        <v>-1.2842926304464765E-2</v>
      </c>
      <c r="J115" s="1">
        <v>1.0348306052531404</v>
      </c>
      <c r="K115" s="1">
        <v>0.5894881044796566</v>
      </c>
      <c r="L115" s="1">
        <v>2.4705359648302307E-2</v>
      </c>
      <c r="M115" s="1">
        <v>1.6553570710349859E-2</v>
      </c>
      <c r="N115" s="1">
        <f t="shared" ref="N115:N120" si="46">N114</f>
        <v>17</v>
      </c>
      <c r="O115" s="1">
        <v>1391</v>
      </c>
      <c r="P115" s="1">
        <v>0.45368064659325102</v>
      </c>
      <c r="Q115" s="1">
        <v>0.37409871715608006</v>
      </c>
      <c r="R115" s="10">
        <v>68.262986192305291</v>
      </c>
      <c r="S115" s="1">
        <v>2</v>
      </c>
      <c r="T115" s="1">
        <v>0</v>
      </c>
      <c r="U115" s="1">
        <f t="shared" si="28"/>
        <v>1.8341852827482639</v>
      </c>
      <c r="V115" s="1">
        <f t="shared" si="29"/>
        <v>1</v>
      </c>
      <c r="W115" s="1">
        <f t="shared" si="30"/>
        <v>5.6236596081932779</v>
      </c>
      <c r="X115" s="1">
        <f t="shared" si="25"/>
        <v>0.67292107222458775</v>
      </c>
      <c r="Y115" s="1">
        <f t="shared" si="41"/>
        <v>1.5203288480100861</v>
      </c>
      <c r="Z115" s="1">
        <f t="shared" si="27"/>
        <v>0.12235815193733543</v>
      </c>
      <c r="AA115" s="1">
        <f t="shared" si="31"/>
        <v>1.8341852827482639</v>
      </c>
    </row>
    <row r="116" spans="1:27" x14ac:dyDescent="0.45">
      <c r="A116" s="6" t="s">
        <v>58</v>
      </c>
      <c r="B116" s="7" t="s">
        <v>31</v>
      </c>
      <c r="C116" s="1" t="s">
        <v>46</v>
      </c>
      <c r="D116" s="8">
        <v>578313</v>
      </c>
      <c r="E116" s="8">
        <v>501530040000</v>
      </c>
      <c r="F116" s="8">
        <v>413169</v>
      </c>
      <c r="G116" s="8">
        <v>71893</v>
      </c>
      <c r="H116" s="1">
        <v>-3.1512926418846676E-2</v>
      </c>
      <c r="I116" s="1">
        <v>-5.957340842264556E-3</v>
      </c>
      <c r="J116" s="1">
        <v>0.68952857543728374</v>
      </c>
      <c r="K116" s="1">
        <v>0.78160318545630048</v>
      </c>
      <c r="L116" s="1">
        <v>7.757678094420864E-3</v>
      </c>
      <c r="M116" s="1">
        <v>-1.8898836399287907E-3</v>
      </c>
      <c r="N116" s="1">
        <f t="shared" si="46"/>
        <v>17</v>
      </c>
      <c r="O116" s="1">
        <v>1392</v>
      </c>
      <c r="P116" s="1">
        <v>-2.3587185427309001E-2</v>
      </c>
      <c r="Q116" s="1">
        <v>-2.3869816243134823E-2</v>
      </c>
      <c r="R116" s="10">
        <v>78.031283970526147</v>
      </c>
      <c r="S116" s="1">
        <v>2</v>
      </c>
      <c r="T116" s="1">
        <v>0</v>
      </c>
      <c r="U116" s="1">
        <f t="shared" si="28"/>
        <v>1.8922687530993965</v>
      </c>
      <c r="V116" s="1">
        <f t="shared" si="29"/>
        <v>1</v>
      </c>
      <c r="W116" s="1">
        <f t="shared" si="30"/>
        <v>5.7621629549956364</v>
      </c>
      <c r="X116" s="1">
        <f t="shared" si="25"/>
        <v>0.71443837506678909</v>
      </c>
      <c r="Y116" s="1">
        <f t="shared" si="41"/>
        <v>1.1108456853388533</v>
      </c>
      <c r="Z116" s="1">
        <f t="shared" si="27"/>
        <v>0.12431503355449385</v>
      </c>
      <c r="AA116" s="1">
        <f t="shared" si="31"/>
        <v>1.8922687530993965</v>
      </c>
    </row>
    <row r="117" spans="1:27" x14ac:dyDescent="0.45">
      <c r="A117" s="6" t="s">
        <v>58</v>
      </c>
      <c r="B117" s="7" t="s">
        <v>32</v>
      </c>
      <c r="C117" s="1" t="s">
        <v>46</v>
      </c>
      <c r="D117" s="8">
        <v>638499</v>
      </c>
      <c r="E117" s="8">
        <v>401353920000</v>
      </c>
      <c r="F117" s="8">
        <v>390444</v>
      </c>
      <c r="G117" s="8">
        <v>153212</v>
      </c>
      <c r="H117" s="1">
        <v>-1.9661125319693124E-2</v>
      </c>
      <c r="I117" s="1">
        <v>1.0454135384925136E-3</v>
      </c>
      <c r="J117" s="1">
        <v>0.2096233962159694</v>
      </c>
      <c r="K117" s="1">
        <v>-0.17237931835186665</v>
      </c>
      <c r="L117" s="1">
        <v>1.0835674197479205E-2</v>
      </c>
      <c r="M117" s="1">
        <v>2.2211657613143066E-4</v>
      </c>
      <c r="N117" s="1">
        <f t="shared" si="46"/>
        <v>17</v>
      </c>
      <c r="O117" s="1">
        <v>1393</v>
      </c>
      <c r="P117" s="1">
        <v>0.31709428580195997</v>
      </c>
      <c r="Q117" s="1">
        <v>0.2754280115440576</v>
      </c>
      <c r="R117" s="10">
        <v>82.971502567774209</v>
      </c>
      <c r="S117" s="1">
        <v>2</v>
      </c>
      <c r="T117" s="1">
        <v>0</v>
      </c>
      <c r="U117" s="1">
        <f t="shared" si="28"/>
        <v>1.9189289549941231</v>
      </c>
      <c r="V117" s="1">
        <f t="shared" si="29"/>
        <v>1</v>
      </c>
      <c r="W117" s="1">
        <f t="shared" si="30"/>
        <v>5.8051602214196034</v>
      </c>
      <c r="X117" s="1">
        <f t="shared" si="25"/>
        <v>0.6115029154313476</v>
      </c>
      <c r="Y117" s="1">
        <f t="shared" si="41"/>
        <v>0.48119313579587186</v>
      </c>
      <c r="Z117" s="1">
        <f t="shared" si="27"/>
        <v>0.23995652303292567</v>
      </c>
      <c r="AA117" s="1">
        <f t="shared" si="31"/>
        <v>1.9189289549941231</v>
      </c>
    </row>
    <row r="118" spans="1:27" x14ac:dyDescent="0.45">
      <c r="A118" s="6" t="s">
        <v>58</v>
      </c>
      <c r="B118" s="7" t="s">
        <v>33</v>
      </c>
      <c r="C118" s="1" t="s">
        <v>46</v>
      </c>
      <c r="D118" s="8">
        <v>713343</v>
      </c>
      <c r="E118" s="8">
        <v>690000000000</v>
      </c>
      <c r="F118" s="8">
        <v>574136</v>
      </c>
      <c r="G118" s="8">
        <v>65102</v>
      </c>
      <c r="H118" s="1">
        <v>4.9482158076110686E-2</v>
      </c>
      <c r="I118" s="1">
        <v>2.3605024451549468E-3</v>
      </c>
      <c r="J118" s="1">
        <v>0.34492227949631843</v>
      </c>
      <c r="K118" s="1">
        <v>0.18750535807530141</v>
      </c>
      <c r="L118" s="1">
        <v>-2.0171598967173326E-2</v>
      </c>
      <c r="M118" s="1">
        <v>-1.4146485528647371E-2</v>
      </c>
      <c r="N118" s="1">
        <f t="shared" si="46"/>
        <v>17</v>
      </c>
      <c r="O118" s="1">
        <v>1394</v>
      </c>
      <c r="P118" s="1">
        <v>3.28087564853905E-2</v>
      </c>
      <c r="Q118" s="1">
        <v>3.2282038908419478E-2</v>
      </c>
      <c r="R118" s="10">
        <v>85.155919257150444</v>
      </c>
      <c r="S118" s="1">
        <v>2</v>
      </c>
      <c r="T118" s="1">
        <v>0</v>
      </c>
      <c r="U118" s="1">
        <f t="shared" si="28"/>
        <v>1.9302148415102416</v>
      </c>
      <c r="V118" s="1">
        <f t="shared" si="29"/>
        <v>1</v>
      </c>
      <c r="W118" s="1">
        <f t="shared" si="30"/>
        <v>5.8532984038887053</v>
      </c>
      <c r="X118" s="1">
        <f t="shared" si="25"/>
        <v>0.80485264452023786</v>
      </c>
      <c r="Y118" s="1">
        <f t="shared" si="41"/>
        <v>1.6007295635990306</v>
      </c>
      <c r="Z118" s="1">
        <f t="shared" si="27"/>
        <v>9.1263249236342131E-2</v>
      </c>
      <c r="AA118" s="1">
        <f t="shared" si="31"/>
        <v>1.9302148415102416</v>
      </c>
    </row>
    <row r="119" spans="1:27" x14ac:dyDescent="0.45">
      <c r="A119" s="6" t="s">
        <v>58</v>
      </c>
      <c r="B119" s="7" t="s">
        <v>34</v>
      </c>
      <c r="C119" s="1" t="s">
        <v>46</v>
      </c>
      <c r="D119" s="6">
        <v>716583</v>
      </c>
      <c r="E119" s="6">
        <v>641600000000</v>
      </c>
      <c r="F119" s="6">
        <v>433043</v>
      </c>
      <c r="G119" s="6">
        <v>89284</v>
      </c>
      <c r="H119" s="1">
        <v>-4.9821410816309385E-2</v>
      </c>
      <c r="I119" s="1">
        <v>-4.0887703494955083E-5</v>
      </c>
      <c r="J119" s="1">
        <v>0.55821135513839804</v>
      </c>
      <c r="K119" s="1">
        <v>5.9762420423967975E-2</v>
      </c>
      <c r="L119" s="1">
        <v>1.9136848944469732E-3</v>
      </c>
      <c r="M119" s="1">
        <v>3.0035423220788228E-4</v>
      </c>
      <c r="N119" s="1">
        <f t="shared" si="46"/>
        <v>17</v>
      </c>
      <c r="O119" s="1">
        <v>1395</v>
      </c>
      <c r="P119" s="1">
        <v>0.48929224806428601</v>
      </c>
      <c r="Q119" s="1">
        <v>0.39830100580937683</v>
      </c>
      <c r="R119" s="11">
        <v>87.331622494152214</v>
      </c>
      <c r="S119" s="1">
        <v>2</v>
      </c>
      <c r="T119" s="1">
        <v>0</v>
      </c>
      <c r="U119" s="1">
        <f t="shared" si="28"/>
        <v>1.9411715287913782</v>
      </c>
      <c r="V119" s="1">
        <f t="shared" si="29"/>
        <v>1</v>
      </c>
      <c r="W119" s="1">
        <f t="shared" si="30"/>
        <v>5.8552665008803739</v>
      </c>
      <c r="X119" s="1">
        <f t="shared" si="25"/>
        <v>0.60431659696085449</v>
      </c>
      <c r="Y119" s="1">
        <f t="shared" si="41"/>
        <v>0.81661184986281921</v>
      </c>
      <c r="Z119" s="1">
        <f t="shared" si="27"/>
        <v>0.12459687154174744</v>
      </c>
      <c r="AA119" s="1">
        <f t="shared" si="31"/>
        <v>1.9411715287913782</v>
      </c>
    </row>
    <row r="120" spans="1:27" x14ac:dyDescent="0.45">
      <c r="A120" s="6" t="s">
        <v>58</v>
      </c>
      <c r="B120" s="7" t="s">
        <v>35</v>
      </c>
      <c r="C120" s="1" t="s">
        <v>46</v>
      </c>
      <c r="D120" s="6">
        <v>798168</v>
      </c>
      <c r="E120" s="6">
        <v>559000000000</v>
      </c>
      <c r="F120" s="6">
        <v>477969</v>
      </c>
      <c r="G120" s="6">
        <v>88911</v>
      </c>
      <c r="H120" s="1">
        <v>-9.2263910167852611E-3</v>
      </c>
      <c r="I120" s="1">
        <v>2.2143171189895681E-3</v>
      </c>
      <c r="J120" s="1">
        <v>-0.2233333060339768</v>
      </c>
      <c r="K120" s="1">
        <v>0.16620736208476802</v>
      </c>
      <c r="L120" s="1">
        <v>3.4797891036906857E-2</v>
      </c>
      <c r="M120" s="1">
        <v>-6.3457673200948415E-4</v>
      </c>
      <c r="N120" s="1">
        <f t="shared" si="46"/>
        <v>17</v>
      </c>
      <c r="O120" s="1">
        <v>1396</v>
      </c>
      <c r="P120" s="1">
        <v>-0.40703304625341602</v>
      </c>
      <c r="Q120" s="1">
        <v>-0.5226166087773938</v>
      </c>
      <c r="R120" s="11">
        <v>91.43392094722735</v>
      </c>
      <c r="S120" s="1">
        <v>1</v>
      </c>
      <c r="T120" s="1">
        <v>1</v>
      </c>
      <c r="U120" s="1">
        <f t="shared" si="28"/>
        <v>1.9611073439528761</v>
      </c>
      <c r="V120" s="1">
        <f t="shared" si="29"/>
        <v>1</v>
      </c>
      <c r="W120" s="1">
        <f t="shared" si="30"/>
        <v>5.902094312145068</v>
      </c>
      <c r="X120" s="1">
        <f t="shared" si="25"/>
        <v>0.598832576600415</v>
      </c>
      <c r="Y120" s="1">
        <f t="shared" si="41"/>
        <v>0.5572067956454565</v>
      </c>
      <c r="Z120" s="1">
        <f t="shared" si="27"/>
        <v>0.11139384189794629</v>
      </c>
      <c r="AA120" s="1">
        <f t="shared" si="31"/>
        <v>1.9611073439528761</v>
      </c>
    </row>
    <row r="121" spans="1:27" ht="16.5" x14ac:dyDescent="0.45">
      <c r="A121" s="6" t="s">
        <v>59</v>
      </c>
      <c r="B121" s="7" t="s">
        <v>28</v>
      </c>
      <c r="C121" s="1" t="s">
        <v>60</v>
      </c>
      <c r="D121" s="8">
        <v>851310</v>
      </c>
      <c r="E121" s="8">
        <v>559884000000</v>
      </c>
      <c r="F121" s="8">
        <v>444758</v>
      </c>
      <c r="G121" s="8">
        <v>8612</v>
      </c>
      <c r="H121" s="1">
        <v>1.3916631192901253E-3</v>
      </c>
      <c r="I121" s="1">
        <v>2.4903179733206378E-3</v>
      </c>
      <c r="J121" s="1">
        <v>0.2964305396583154</v>
      </c>
      <c r="K121" s="1">
        <v>0.16692437127654736</v>
      </c>
      <c r="L121" s="1">
        <v>0</v>
      </c>
      <c r="M121" s="1">
        <v>-8.1646173931682227E-3</v>
      </c>
      <c r="N121" s="1">
        <f t="shared" ref="N121" si="47">N120+1</f>
        <v>18</v>
      </c>
      <c r="O121" s="1">
        <v>1390</v>
      </c>
      <c r="P121" s="1">
        <v>7.0436871115993796E-2</v>
      </c>
      <c r="Q121" s="1">
        <v>6.8066855908432949E-2</v>
      </c>
      <c r="R121" s="9">
        <v>57.820660838968614</v>
      </c>
      <c r="S121" s="1">
        <v>0</v>
      </c>
      <c r="T121" s="1">
        <v>0</v>
      </c>
      <c r="U121" s="1">
        <f t="shared" si="28"/>
        <v>1.7620830509644803</v>
      </c>
      <c r="V121" s="1">
        <f t="shared" si="29"/>
        <v>0</v>
      </c>
      <c r="W121" s="1">
        <f t="shared" si="30"/>
        <v>5.9300877349068921</v>
      </c>
      <c r="X121" s="1">
        <f t="shared" si="25"/>
        <v>0.52243953436468504</v>
      </c>
      <c r="Y121" s="1">
        <f t="shared" si="41"/>
        <v>0.32001777732915837</v>
      </c>
      <c r="Z121" s="1">
        <f t="shared" si="27"/>
        <v>1.011617389670038E-2</v>
      </c>
      <c r="AA121" s="1">
        <f t="shared" si="31"/>
        <v>0</v>
      </c>
    </row>
    <row r="122" spans="1:27" x14ac:dyDescent="0.45">
      <c r="A122" s="6" t="s">
        <v>59</v>
      </c>
      <c r="B122" s="7" t="s">
        <v>30</v>
      </c>
      <c r="C122" s="1" t="s">
        <v>60</v>
      </c>
      <c r="D122" s="8">
        <v>936968</v>
      </c>
      <c r="E122" s="8">
        <v>659212000000</v>
      </c>
      <c r="F122" s="8">
        <v>567700</v>
      </c>
      <c r="G122" s="8">
        <v>2621</v>
      </c>
      <c r="H122" s="1">
        <v>9.1225165562913765E-3</v>
      </c>
      <c r="I122" s="1">
        <v>-7.6120758196624909E-3</v>
      </c>
      <c r="J122" s="1">
        <v>-4.1691872537317574E-3</v>
      </c>
      <c r="K122" s="1">
        <v>1.1617237280539372</v>
      </c>
      <c r="L122" s="1">
        <v>-6.8956458921664264E-4</v>
      </c>
      <c r="M122" s="1">
        <v>9.8208450704225358E-3</v>
      </c>
      <c r="N122" s="1">
        <f t="shared" ref="N122:N127" si="48">N121</f>
        <v>18</v>
      </c>
      <c r="O122" s="1">
        <v>1391</v>
      </c>
      <c r="P122" s="1">
        <v>-1.07558060826352</v>
      </c>
      <c r="Q122" s="1">
        <v>-2.5825555331503369</v>
      </c>
      <c r="R122" s="10">
        <v>47.633196228114123</v>
      </c>
      <c r="S122" s="1">
        <v>0</v>
      </c>
      <c r="T122" s="1">
        <v>1</v>
      </c>
      <c r="U122" s="1">
        <f t="shared" si="28"/>
        <v>1.6779097240196807</v>
      </c>
      <c r="V122" s="1">
        <f t="shared" si="29"/>
        <v>0</v>
      </c>
      <c r="W122" s="1">
        <f t="shared" si="30"/>
        <v>5.971724758805883</v>
      </c>
      <c r="X122" s="1">
        <f t="shared" si="25"/>
        <v>0.60589048932300782</v>
      </c>
      <c r="Y122" s="1">
        <f t="shared" si="41"/>
        <v>0.57952251462862836</v>
      </c>
      <c r="Z122" s="1">
        <f t="shared" si="27"/>
        <v>2.7973207195976812E-3</v>
      </c>
      <c r="AA122" s="1">
        <f t="shared" si="31"/>
        <v>0</v>
      </c>
    </row>
    <row r="123" spans="1:27" x14ac:dyDescent="0.45">
      <c r="A123" s="6" t="s">
        <v>59</v>
      </c>
      <c r="B123" s="7" t="s">
        <v>31</v>
      </c>
      <c r="C123" s="1" t="s">
        <v>60</v>
      </c>
      <c r="D123" s="8">
        <v>851228</v>
      </c>
      <c r="E123" s="8">
        <v>490044000000</v>
      </c>
      <c r="F123" s="8">
        <v>573377</v>
      </c>
      <c r="G123" s="8">
        <v>-84330</v>
      </c>
      <c r="H123" s="1">
        <v>-2.6846463545420952E-2</v>
      </c>
      <c r="I123" s="1">
        <v>-5.3639271002453295E-3</v>
      </c>
      <c r="J123" s="1">
        <v>-9.6095750968674204E-2</v>
      </c>
      <c r="K123" s="1">
        <v>0.33804169014084506</v>
      </c>
      <c r="L123" s="1">
        <v>2.8498773953319508E-2</v>
      </c>
      <c r="M123" s="1">
        <v>-5.8138359864995052E-3</v>
      </c>
      <c r="N123" s="1">
        <f t="shared" si="48"/>
        <v>18</v>
      </c>
      <c r="O123" s="1">
        <v>1392</v>
      </c>
      <c r="P123" s="1">
        <v>-0.42275129260197197</v>
      </c>
      <c r="Q123" s="1">
        <v>-0.54948206999122085</v>
      </c>
      <c r="R123" s="10">
        <v>40.465116279069768</v>
      </c>
      <c r="S123" s="1">
        <v>0</v>
      </c>
      <c r="T123" s="1">
        <v>1</v>
      </c>
      <c r="U123" s="1">
        <f t="shared" si="28"/>
        <v>1.6070807927030133</v>
      </c>
      <c r="V123" s="1">
        <f t="shared" si="29"/>
        <v>0</v>
      </c>
      <c r="W123" s="1">
        <f t="shared" si="30"/>
        <v>5.9300459007187047</v>
      </c>
      <c r="X123" s="1">
        <f t="shared" si="25"/>
        <v>0.67358803986710969</v>
      </c>
      <c r="Y123" s="1">
        <f t="shared" si="41"/>
        <v>0.56741018420793055</v>
      </c>
      <c r="Z123" s="1">
        <f t="shared" si="27"/>
        <v>-9.9068639659409694E-2</v>
      </c>
      <c r="AA123" s="1">
        <f t="shared" si="31"/>
        <v>0</v>
      </c>
    </row>
    <row r="124" spans="1:27" x14ac:dyDescent="0.45">
      <c r="A124" s="6" t="s">
        <v>59</v>
      </c>
      <c r="B124" s="7" t="s">
        <v>32</v>
      </c>
      <c r="C124" s="1" t="s">
        <v>60</v>
      </c>
      <c r="D124" s="8">
        <v>1040695</v>
      </c>
      <c r="E124" s="8">
        <v>649512000000</v>
      </c>
      <c r="F124" s="8">
        <v>753486</v>
      </c>
      <c r="G124" s="8">
        <v>698</v>
      </c>
      <c r="H124" s="1">
        <v>-1.4292218461112154E-2</v>
      </c>
      <c r="I124" s="1">
        <v>2.2211657613143066E-4</v>
      </c>
      <c r="J124" s="1">
        <v>-9.8610480428662189E-2</v>
      </c>
      <c r="K124" s="1">
        <v>-0.14426464743093123</v>
      </c>
      <c r="L124" s="1">
        <v>-3.1636642082779165E-2</v>
      </c>
      <c r="M124" s="1">
        <v>1.5863081531515574E-3</v>
      </c>
      <c r="N124" s="1">
        <f t="shared" si="48"/>
        <v>18</v>
      </c>
      <c r="O124" s="1">
        <v>1393</v>
      </c>
      <c r="P124" s="1">
        <v>-4.37307418995364E-2</v>
      </c>
      <c r="Q124" s="1">
        <v>-4.4715754854154938E-2</v>
      </c>
      <c r="R124" s="10">
        <v>73.856321223162936</v>
      </c>
      <c r="S124" s="1">
        <v>0</v>
      </c>
      <c r="T124" s="1">
        <v>0</v>
      </c>
      <c r="U124" s="1">
        <f t="shared" si="28"/>
        <v>1.8683876716839041</v>
      </c>
      <c r="V124" s="1">
        <f t="shared" si="29"/>
        <v>0</v>
      </c>
      <c r="W124" s="1">
        <f t="shared" si="30"/>
        <v>6.0173234680068788</v>
      </c>
      <c r="X124" s="1">
        <f t="shared" si="25"/>
        <v>0.72402192765411577</v>
      </c>
      <c r="Y124" s="1">
        <f t="shared" si="41"/>
        <v>0.81601113796012903</v>
      </c>
      <c r="Z124" s="1">
        <f t="shared" si="27"/>
        <v>6.7070563421559634E-4</v>
      </c>
      <c r="AA124" s="1">
        <f t="shared" si="31"/>
        <v>0</v>
      </c>
    </row>
    <row r="125" spans="1:27" x14ac:dyDescent="0.45">
      <c r="A125" s="6" t="s">
        <v>59</v>
      </c>
      <c r="B125" s="7" t="s">
        <v>33</v>
      </c>
      <c r="C125" s="1" t="s">
        <v>60</v>
      </c>
      <c r="D125" s="8">
        <v>1935767</v>
      </c>
      <c r="E125" s="8">
        <v>832598085553</v>
      </c>
      <c r="F125" s="8">
        <v>1286760</v>
      </c>
      <c r="G125" s="8">
        <v>-133133</v>
      </c>
      <c r="H125" s="1">
        <v>-1.058795775918293E-2</v>
      </c>
      <c r="I125" s="1">
        <v>5.7077433932870223E-5</v>
      </c>
      <c r="J125" s="1">
        <v>0.67654052311288437</v>
      </c>
      <c r="K125" s="1">
        <v>0.2111639880495495</v>
      </c>
      <c r="L125" s="1">
        <v>3.9663461538461536E-2</v>
      </c>
      <c r="M125" s="1">
        <v>8.7099237881668539E-4</v>
      </c>
      <c r="N125" s="1">
        <f t="shared" si="48"/>
        <v>18</v>
      </c>
      <c r="O125" s="1">
        <v>1394</v>
      </c>
      <c r="P125" s="1">
        <v>0.46009937808208001</v>
      </c>
      <c r="Q125" s="1">
        <v>0.3785045005832865</v>
      </c>
      <c r="R125" s="10">
        <v>62.8527131782946</v>
      </c>
      <c r="S125" s="1">
        <v>0</v>
      </c>
      <c r="T125" s="1">
        <v>0</v>
      </c>
      <c r="U125" s="1">
        <f t="shared" si="28"/>
        <v>1.7983240297217222</v>
      </c>
      <c r="V125" s="1">
        <f t="shared" si="29"/>
        <v>0</v>
      </c>
      <c r="W125" s="1">
        <f t="shared" si="30"/>
        <v>6.2868530819475916</v>
      </c>
      <c r="X125" s="1">
        <f t="shared" si="25"/>
        <v>0.66472876126104019</v>
      </c>
      <c r="Y125" s="1">
        <f t="shared" si="41"/>
        <v>0.24910753292812637</v>
      </c>
      <c r="Z125" s="1">
        <f t="shared" si="27"/>
        <v>-6.8775322649885035E-2</v>
      </c>
      <c r="AA125" s="1">
        <f t="shared" si="31"/>
        <v>0</v>
      </c>
    </row>
    <row r="126" spans="1:27" x14ac:dyDescent="0.45">
      <c r="A126" s="6" t="s">
        <v>59</v>
      </c>
      <c r="B126" s="7" t="s">
        <v>34</v>
      </c>
      <c r="C126" s="1" t="s">
        <v>60</v>
      </c>
      <c r="D126" s="6">
        <v>2077290</v>
      </c>
      <c r="E126" s="6">
        <v>834425962799</v>
      </c>
      <c r="F126" s="6">
        <v>1467217</v>
      </c>
      <c r="G126" s="6">
        <v>-26362</v>
      </c>
      <c r="H126" s="1">
        <v>2.1276595744680851E-2</v>
      </c>
      <c r="I126" s="1">
        <v>-3.5846079495082365E-4</v>
      </c>
      <c r="J126" s="1">
        <v>0.21995192307692307</v>
      </c>
      <c r="K126" s="1">
        <v>2.4660784218138092E-2</v>
      </c>
      <c r="L126" s="1">
        <v>-3.5467980295566505E-2</v>
      </c>
      <c r="M126" s="1">
        <v>1.3099342495472321E-3</v>
      </c>
      <c r="N126" s="1">
        <f t="shared" si="48"/>
        <v>18</v>
      </c>
      <c r="O126" s="1">
        <v>1395</v>
      </c>
      <c r="P126" s="1">
        <v>9.0256175404746994E-2</v>
      </c>
      <c r="Q126" s="1">
        <v>8.6412691934508776E-2</v>
      </c>
      <c r="R126" s="11">
        <v>75.160608144539253</v>
      </c>
      <c r="S126" s="1">
        <v>0</v>
      </c>
      <c r="T126" s="1">
        <v>0</v>
      </c>
      <c r="U126" s="1">
        <f t="shared" si="28"/>
        <v>1.8759902854352615</v>
      </c>
      <c r="V126" s="1">
        <f t="shared" si="29"/>
        <v>0</v>
      </c>
      <c r="W126" s="1">
        <f t="shared" si="30"/>
        <v>6.3174971304340115</v>
      </c>
      <c r="X126" s="1">
        <f t="shared" si="25"/>
        <v>0.7063130328456787</v>
      </c>
      <c r="Y126" s="1">
        <f t="shared" si="41"/>
        <v>0.31316539659503884</v>
      </c>
      <c r="Z126" s="1">
        <f t="shared" si="27"/>
        <v>-1.2690572813617742E-2</v>
      </c>
      <c r="AA126" s="1">
        <f t="shared" si="31"/>
        <v>0</v>
      </c>
    </row>
    <row r="127" spans="1:27" x14ac:dyDescent="0.45">
      <c r="A127" s="6" t="s">
        <v>59</v>
      </c>
      <c r="B127" s="7" t="s">
        <v>35</v>
      </c>
      <c r="C127" s="1" t="s">
        <v>60</v>
      </c>
      <c r="D127" s="6">
        <v>1730474</v>
      </c>
      <c r="E127" s="6">
        <v>810663558601</v>
      </c>
      <c r="F127" s="6">
        <v>1140930</v>
      </c>
      <c r="G127" s="6">
        <v>6070</v>
      </c>
      <c r="H127" s="1">
        <v>-1.2360939431396786E-2</v>
      </c>
      <c r="I127" s="1">
        <v>2.2663610898905017E-2</v>
      </c>
      <c r="J127" s="1">
        <v>-0.2374384236453202</v>
      </c>
      <c r="K127" s="1">
        <v>0.3954827884789221</v>
      </c>
      <c r="L127" s="1">
        <v>-1.8087855297157621E-2</v>
      </c>
      <c r="M127" s="1">
        <v>-1.2250779595065141E-2</v>
      </c>
      <c r="N127" s="1">
        <f t="shared" si="48"/>
        <v>18</v>
      </c>
      <c r="O127" s="1">
        <v>1396</v>
      </c>
      <c r="P127" s="1">
        <v>-0.66324640474618102</v>
      </c>
      <c r="Q127" s="1">
        <v>-1.0884037874195713</v>
      </c>
      <c r="R127" s="11">
        <v>70.07372491087385</v>
      </c>
      <c r="S127" s="1">
        <v>0</v>
      </c>
      <c r="T127" s="1">
        <v>1</v>
      </c>
      <c r="U127" s="1">
        <f t="shared" si="28"/>
        <v>1.845555203910602</v>
      </c>
      <c r="V127" s="1">
        <f t="shared" si="29"/>
        <v>0</v>
      </c>
      <c r="W127" s="1">
        <f t="shared" si="30"/>
        <v>6.2381650784978975</v>
      </c>
      <c r="X127" s="1">
        <f t="shared" si="25"/>
        <v>0.65931646473740724</v>
      </c>
      <c r="Y127" s="1">
        <f t="shared" si="41"/>
        <v>0.3185037637309599</v>
      </c>
      <c r="Z127" s="1">
        <f t="shared" si="27"/>
        <v>3.5077094483939083E-3</v>
      </c>
      <c r="AA127" s="1">
        <f t="shared" si="31"/>
        <v>0</v>
      </c>
    </row>
    <row r="128" spans="1:27" ht="16.5" x14ac:dyDescent="0.45">
      <c r="A128" s="6" t="s">
        <v>61</v>
      </c>
      <c r="B128" s="7" t="s">
        <v>28</v>
      </c>
      <c r="C128" s="1" t="s">
        <v>62</v>
      </c>
      <c r="D128" s="8">
        <v>98173</v>
      </c>
      <c r="E128" s="8">
        <v>85995000000</v>
      </c>
      <c r="F128" s="8">
        <v>44581</v>
      </c>
      <c r="G128" s="8">
        <v>15576</v>
      </c>
      <c r="H128" s="1">
        <v>6.2528760522967877E-3</v>
      </c>
      <c r="I128" s="1">
        <v>-6.9997718457677389E-3</v>
      </c>
      <c r="J128" s="1">
        <v>0.15923249439322204</v>
      </c>
      <c r="K128" s="1">
        <v>0.13717085815635091</v>
      </c>
      <c r="L128" s="1">
        <v>0</v>
      </c>
      <c r="M128" s="1">
        <v>6.9135481548874736E-2</v>
      </c>
      <c r="N128" s="1">
        <f t="shared" ref="N128" si="49">N127+1</f>
        <v>19</v>
      </c>
      <c r="O128" s="1">
        <v>1390</v>
      </c>
      <c r="P128" s="1">
        <v>6.4629535718690401E-2</v>
      </c>
      <c r="Q128" s="1">
        <v>6.2626884860959159E-2</v>
      </c>
      <c r="R128" s="9">
        <v>90.540174726221224</v>
      </c>
      <c r="S128" s="1">
        <v>16.059999999999999</v>
      </c>
      <c r="T128" s="1">
        <v>0</v>
      </c>
      <c r="U128" s="1">
        <f t="shared" si="28"/>
        <v>1.9568413282701291</v>
      </c>
      <c r="V128" s="1">
        <f t="shared" si="29"/>
        <v>1</v>
      </c>
      <c r="W128" s="1">
        <f t="shared" si="30"/>
        <v>4.9919920624984906</v>
      </c>
      <c r="X128" s="1">
        <f t="shared" si="25"/>
        <v>0.4541065262343007</v>
      </c>
      <c r="Y128" s="1">
        <f t="shared" si="41"/>
        <v>0.47288935182248926</v>
      </c>
      <c r="Z128" s="1">
        <f t="shared" si="27"/>
        <v>0.15865869434569585</v>
      </c>
      <c r="AA128" s="1">
        <f t="shared" si="31"/>
        <v>1.9568413282701291</v>
      </c>
    </row>
    <row r="129" spans="1:27" x14ac:dyDescent="0.45">
      <c r="A129" s="6" t="s">
        <v>61</v>
      </c>
      <c r="B129" s="7" t="s">
        <v>30</v>
      </c>
      <c r="C129" s="1" t="s">
        <v>62</v>
      </c>
      <c r="D129" s="8">
        <v>106796</v>
      </c>
      <c r="E129" s="8">
        <v>226170000000</v>
      </c>
      <c r="F129" s="8">
        <v>52208</v>
      </c>
      <c r="G129" s="8">
        <v>17375</v>
      </c>
      <c r="H129" s="1">
        <v>0</v>
      </c>
      <c r="I129" s="1">
        <v>3.8126243784020283E-2</v>
      </c>
      <c r="J129" s="1">
        <v>3.6865864144453919E-2</v>
      </c>
      <c r="K129" s="1">
        <v>1.2897191589766148</v>
      </c>
      <c r="L129" s="1">
        <v>1.3035140458173602E-2</v>
      </c>
      <c r="M129" s="1">
        <v>7.3190114400489045E-2</v>
      </c>
      <c r="N129" s="1">
        <f t="shared" ref="N129:N134" si="50">N128</f>
        <v>19</v>
      </c>
      <c r="O129" s="1">
        <v>1391</v>
      </c>
      <c r="P129" s="1">
        <v>-1.0350308000139601</v>
      </c>
      <c r="Q129" s="1">
        <v>-3.3515276040672068</v>
      </c>
      <c r="R129" s="10">
        <v>86.63819347206686</v>
      </c>
      <c r="S129" s="1">
        <v>16.059999999999999</v>
      </c>
      <c r="T129" s="1">
        <v>1</v>
      </c>
      <c r="U129" s="1">
        <f t="shared" si="28"/>
        <v>1.9377093880621814</v>
      </c>
      <c r="V129" s="1">
        <f t="shared" si="29"/>
        <v>1</v>
      </c>
      <c r="W129" s="1">
        <f t="shared" si="30"/>
        <v>5.0285549866769959</v>
      </c>
      <c r="X129" s="1">
        <f t="shared" si="25"/>
        <v>0.48885726057155698</v>
      </c>
      <c r="Y129" s="1">
        <f t="shared" si="41"/>
        <v>1.4214728505158529</v>
      </c>
      <c r="Z129" s="1">
        <f t="shared" si="27"/>
        <v>0.1626933593018465</v>
      </c>
      <c r="AA129" s="1">
        <f t="shared" si="31"/>
        <v>1.9377093880621814</v>
      </c>
    </row>
    <row r="130" spans="1:27" x14ac:dyDescent="0.45">
      <c r="A130" s="6" t="s">
        <v>61</v>
      </c>
      <c r="B130" s="7" t="s">
        <v>31</v>
      </c>
      <c r="C130" s="1" t="s">
        <v>62</v>
      </c>
      <c r="D130" s="8">
        <v>114023</v>
      </c>
      <c r="E130" s="8">
        <v>182574000000</v>
      </c>
      <c r="F130" s="8">
        <v>57080</v>
      </c>
      <c r="G130" s="8">
        <v>20563</v>
      </c>
      <c r="H130" s="1">
        <v>-3.41803161433374E-2</v>
      </c>
      <c r="I130" s="1">
        <v>2.6965976756464149E-3</v>
      </c>
      <c r="J130" s="1">
        <v>1.7921892816419613</v>
      </c>
      <c r="K130" s="1">
        <v>0.31017378394900008</v>
      </c>
      <c r="L130" s="1">
        <v>3.7106130214859173E-2</v>
      </c>
      <c r="M130" s="1">
        <v>1.9029781107526595E-3</v>
      </c>
      <c r="N130" s="1">
        <f t="shared" si="50"/>
        <v>19</v>
      </c>
      <c r="O130" s="1">
        <v>1392</v>
      </c>
      <c r="P130" s="1">
        <v>1.5135339395983201</v>
      </c>
      <c r="Q130" s="1">
        <v>0.92168970698287001</v>
      </c>
      <c r="R130" s="10">
        <v>94.506446436336731</v>
      </c>
      <c r="S130" s="1">
        <v>15.86</v>
      </c>
      <c r="T130" s="1">
        <v>0</v>
      </c>
      <c r="U130" s="1">
        <f t="shared" si="28"/>
        <v>1.9754614334430454</v>
      </c>
      <c r="V130" s="1">
        <f t="shared" si="29"/>
        <v>1</v>
      </c>
      <c r="W130" s="1">
        <f t="shared" si="30"/>
        <v>5.0569924633152432</v>
      </c>
      <c r="X130" s="1">
        <f t="shared" ref="X130:X193" si="51">F130/D130</f>
        <v>0.50060075598782705</v>
      </c>
      <c r="Y130" s="1">
        <f t="shared" si="41"/>
        <v>1.1651048027890567</v>
      </c>
      <c r="Z130" s="1">
        <f t="shared" ref="Z130:Z193" si="52">G130/D130</f>
        <v>0.18034080843338623</v>
      </c>
      <c r="AA130" s="1">
        <f t="shared" si="31"/>
        <v>1.9754614334430454</v>
      </c>
    </row>
    <row r="131" spans="1:27" x14ac:dyDescent="0.45">
      <c r="A131" s="6" t="s">
        <v>61</v>
      </c>
      <c r="B131" s="7" t="s">
        <v>32</v>
      </c>
      <c r="C131" s="1" t="s">
        <v>62</v>
      </c>
      <c r="D131" s="8">
        <v>120718</v>
      </c>
      <c r="E131" s="8">
        <v>285768000000</v>
      </c>
      <c r="F131" s="8">
        <v>58634</v>
      </c>
      <c r="G131" s="8">
        <v>19484</v>
      </c>
      <c r="H131" s="1">
        <v>-1.8121765547450399E-2</v>
      </c>
      <c r="I131" s="1">
        <v>-4.6968277042732645E-3</v>
      </c>
      <c r="J131" s="1">
        <v>8.0727643974198349E-2</v>
      </c>
      <c r="K131" s="1">
        <v>-0.10964286666488922</v>
      </c>
      <c r="L131" s="1">
        <v>1.8798897314565816E-2</v>
      </c>
      <c r="M131" s="1">
        <v>-3.1180167467069926E-3</v>
      </c>
      <c r="N131" s="1">
        <f t="shared" si="50"/>
        <v>19</v>
      </c>
      <c r="O131" s="1">
        <v>1393</v>
      </c>
      <c r="P131" s="1">
        <v>0.13181017937141301</v>
      </c>
      <c r="Q131" s="1">
        <v>0.12381827965245433</v>
      </c>
      <c r="R131" s="10">
        <v>84.41957520882643</v>
      </c>
      <c r="S131" s="1">
        <v>3.8</v>
      </c>
      <c r="T131" s="1">
        <v>0</v>
      </c>
      <c r="U131" s="1">
        <f t="shared" ref="U131:U194" si="53">LOG10(R131)</f>
        <v>1.9264431624958733</v>
      </c>
      <c r="V131" s="1">
        <f t="shared" ref="V131:V194" si="54">IF(S131&gt;0.2,1,0)</f>
        <v>1</v>
      </c>
      <c r="W131" s="1">
        <f t="shared" ref="W131:W194" si="55">LOG10(D131)</f>
        <v>5.0817720316369916</v>
      </c>
      <c r="X131" s="1">
        <f t="shared" si="51"/>
        <v>0.48571049884855616</v>
      </c>
      <c r="Y131" s="1">
        <f t="shared" si="41"/>
        <v>1.5266919860280455</v>
      </c>
      <c r="Z131" s="1">
        <f t="shared" si="52"/>
        <v>0.16140095097665633</v>
      </c>
      <c r="AA131" s="1">
        <f t="shared" ref="AA131:AA194" si="56">U131*V131</f>
        <v>1.9264431624958733</v>
      </c>
    </row>
    <row r="132" spans="1:27" ht="16.5" x14ac:dyDescent="0.45">
      <c r="A132" s="6" t="s">
        <v>61</v>
      </c>
      <c r="B132" s="7" t="s">
        <v>33</v>
      </c>
      <c r="C132" s="1" t="s">
        <v>62</v>
      </c>
      <c r="D132" s="8">
        <v>257093</v>
      </c>
      <c r="E132" s="8">
        <v>337446000000</v>
      </c>
      <c r="F132" s="8">
        <v>79531</v>
      </c>
      <c r="G132" s="8">
        <v>6819</v>
      </c>
      <c r="H132" s="1">
        <v>-4.0495693703642623E-2</v>
      </c>
      <c r="I132" s="1">
        <v>4.7952207526675613E-3</v>
      </c>
      <c r="J132" s="1">
        <v>0.51883754283211514</v>
      </c>
      <c r="K132" s="1">
        <v>0.1742159104945781</v>
      </c>
      <c r="L132" s="1">
        <v>0</v>
      </c>
      <c r="M132" s="1">
        <v>6.8855594517054511E-4</v>
      </c>
      <c r="N132" s="1">
        <f t="shared" si="50"/>
        <v>19</v>
      </c>
      <c r="O132" s="1">
        <v>1394</v>
      </c>
      <c r="P132" s="1">
        <v>0.34108512228723498</v>
      </c>
      <c r="Q132" s="1">
        <v>0.29347907900924125</v>
      </c>
      <c r="R132" s="9">
        <v>66.629629629629633</v>
      </c>
      <c r="S132" s="1">
        <v>3.8</v>
      </c>
      <c r="T132" s="1">
        <v>0</v>
      </c>
      <c r="U132" s="1">
        <f t="shared" si="53"/>
        <v>1.8236673991865642</v>
      </c>
      <c r="V132" s="1">
        <f t="shared" si="54"/>
        <v>1</v>
      </c>
      <c r="W132" s="1">
        <f t="shared" si="55"/>
        <v>5.4100902520502521</v>
      </c>
      <c r="X132" s="1">
        <f t="shared" si="51"/>
        <v>0.30934720120734521</v>
      </c>
      <c r="Y132" s="1">
        <f t="shared" ref="Y132:Y163" si="57">LN((E132/1000000)/(D132-F132))</f>
        <v>0.64208565381066784</v>
      </c>
      <c r="Z132" s="1">
        <f t="shared" si="52"/>
        <v>2.6523475940612929E-2</v>
      </c>
      <c r="AA132" s="1">
        <f t="shared" si="56"/>
        <v>1.8236673991865642</v>
      </c>
    </row>
    <row r="133" spans="1:27" x14ac:dyDescent="0.45">
      <c r="A133" s="6" t="s">
        <v>61</v>
      </c>
      <c r="B133" s="7" t="s">
        <v>34</v>
      </c>
      <c r="C133" s="1" t="s">
        <v>62</v>
      </c>
      <c r="D133" s="6">
        <v>258461</v>
      </c>
      <c r="E133" s="6">
        <v>593892000000</v>
      </c>
      <c r="F133" s="6">
        <v>75667</v>
      </c>
      <c r="G133" s="6">
        <v>10895</v>
      </c>
      <c r="H133" s="1">
        <v>-2.7037736799126039E-2</v>
      </c>
      <c r="I133" s="1">
        <v>6.1907378980549709E-4</v>
      </c>
      <c r="J133" s="1">
        <v>1.6086012507209178</v>
      </c>
      <c r="K133" s="1">
        <v>2.9454893210073319E-2</v>
      </c>
      <c r="L133" s="1">
        <v>-1.5669163675458408E-2</v>
      </c>
      <c r="M133" s="1">
        <v>4.5395429491546417E-3</v>
      </c>
      <c r="N133" s="1">
        <f t="shared" si="50"/>
        <v>19</v>
      </c>
      <c r="O133" s="1">
        <v>1395</v>
      </c>
      <c r="P133" s="1">
        <v>1.53912362421273</v>
      </c>
      <c r="Q133" s="1">
        <v>0.93181899165644799</v>
      </c>
      <c r="R133" s="11">
        <v>60.930232558139529</v>
      </c>
      <c r="S133" s="1">
        <v>3.8</v>
      </c>
      <c r="T133" s="1">
        <v>0</v>
      </c>
      <c r="U133" s="1">
        <f t="shared" si="53"/>
        <v>1.7848328357401588</v>
      </c>
      <c r="V133" s="1">
        <f t="shared" si="54"/>
        <v>1</v>
      </c>
      <c r="W133" s="1">
        <f t="shared" si="55"/>
        <v>5.4123950203018945</v>
      </c>
      <c r="X133" s="1">
        <f t="shared" si="51"/>
        <v>0.2927598361068014</v>
      </c>
      <c r="Y133" s="1">
        <f t="shared" si="57"/>
        <v>1.1783376489256376</v>
      </c>
      <c r="Z133" s="1">
        <f t="shared" si="52"/>
        <v>4.2153361629027206E-2</v>
      </c>
      <c r="AA133" s="1">
        <f t="shared" si="56"/>
        <v>1.7848328357401588</v>
      </c>
    </row>
    <row r="134" spans="1:27" x14ac:dyDescent="0.45">
      <c r="A134" s="6" t="s">
        <v>61</v>
      </c>
      <c r="B134" s="7" t="s">
        <v>35</v>
      </c>
      <c r="C134" s="1" t="s">
        <v>62</v>
      </c>
      <c r="D134" s="6">
        <v>258461</v>
      </c>
      <c r="E134" s="6">
        <v>454086000000</v>
      </c>
      <c r="F134" s="6">
        <v>78674</v>
      </c>
      <c r="G134" s="6">
        <v>10895</v>
      </c>
      <c r="H134" s="1">
        <v>4.7708544166546627E-3</v>
      </c>
      <c r="I134" s="1">
        <v>-2.6319346554154518E-3</v>
      </c>
      <c r="J134" s="1">
        <v>-0.12539666025074139</v>
      </c>
      <c r="K134" s="1">
        <v>0.66970954356846468</v>
      </c>
      <c r="L134" s="1">
        <v>-4.4609665427509295E-3</v>
      </c>
      <c r="M134" s="1">
        <v>1.7822171448918431E-2</v>
      </c>
      <c r="N134" s="1">
        <f t="shared" si="50"/>
        <v>19</v>
      </c>
      <c r="O134" s="1">
        <v>1396</v>
      </c>
      <c r="P134" s="1">
        <v>-0.75629910686546298</v>
      </c>
      <c r="Q134" s="1">
        <v>-1.4118136534642289</v>
      </c>
      <c r="R134" s="11">
        <v>88.958199038032433</v>
      </c>
      <c r="S134" s="1">
        <v>0</v>
      </c>
      <c r="T134" s="1">
        <v>1</v>
      </c>
      <c r="U134" s="1">
        <f t="shared" si="53"/>
        <v>1.9491859820194359</v>
      </c>
      <c r="V134" s="1">
        <f t="shared" si="54"/>
        <v>0</v>
      </c>
      <c r="W134" s="1">
        <f t="shared" si="55"/>
        <v>5.4123950203018945</v>
      </c>
      <c r="X134" s="1">
        <f t="shared" si="51"/>
        <v>0.30439408653529931</v>
      </c>
      <c r="Y134" s="1">
        <f t="shared" si="57"/>
        <v>0.9265137905498696</v>
      </c>
      <c r="Z134" s="1">
        <f t="shared" si="52"/>
        <v>4.2153361629027206E-2</v>
      </c>
      <c r="AA134" s="1">
        <f t="shared" si="56"/>
        <v>0</v>
      </c>
    </row>
    <row r="135" spans="1:27" ht="16.5" x14ac:dyDescent="0.45">
      <c r="A135" s="6" t="s">
        <v>63</v>
      </c>
      <c r="B135" s="7" t="s">
        <v>28</v>
      </c>
      <c r="C135" s="1" t="s">
        <v>64</v>
      </c>
      <c r="D135" s="8">
        <v>3347092</v>
      </c>
      <c r="E135" s="8">
        <v>2553210720000</v>
      </c>
      <c r="F135" s="8">
        <v>1926730</v>
      </c>
      <c r="G135" s="8">
        <v>481693</v>
      </c>
      <c r="H135" s="1">
        <v>7.8357250339486581E-3</v>
      </c>
      <c r="I135" s="1">
        <v>2.2459182876337787E-3</v>
      </c>
      <c r="J135" s="1">
        <v>-0.51844065560210906</v>
      </c>
      <c r="K135" s="1">
        <v>0.17702032834599118</v>
      </c>
      <c r="L135" s="1">
        <v>5.5515795930885896E-3</v>
      </c>
      <c r="M135" s="1">
        <v>-3.631937870679829E-3</v>
      </c>
      <c r="N135" s="1">
        <f t="shared" ref="N135" si="58">N134+1</f>
        <v>20</v>
      </c>
      <c r="O135" s="1">
        <v>1390</v>
      </c>
      <c r="P135" s="1">
        <v>-0.74987782458255303</v>
      </c>
      <c r="Q135" s="1">
        <v>-1.3858057788258726</v>
      </c>
      <c r="R135" s="9">
        <v>59.09772713138053</v>
      </c>
      <c r="S135" s="1">
        <v>0</v>
      </c>
      <c r="T135" s="1">
        <v>1</v>
      </c>
      <c r="U135" s="1">
        <f t="shared" si="53"/>
        <v>1.7715707784568755</v>
      </c>
      <c r="V135" s="1">
        <f t="shared" si="54"/>
        <v>0</v>
      </c>
      <c r="W135" s="1">
        <f t="shared" si="55"/>
        <v>6.5246676497773217</v>
      </c>
      <c r="X135" s="1">
        <f t="shared" si="51"/>
        <v>0.57564297605204762</v>
      </c>
      <c r="Y135" s="1">
        <f t="shared" si="57"/>
        <v>0.58643990434201121</v>
      </c>
      <c r="Z135" s="1">
        <f t="shared" si="52"/>
        <v>0.14391388106451811</v>
      </c>
      <c r="AA135" s="1">
        <f t="shared" si="56"/>
        <v>0</v>
      </c>
    </row>
    <row r="136" spans="1:27" x14ac:dyDescent="0.45">
      <c r="A136" s="6" t="s">
        <v>63</v>
      </c>
      <c r="B136" s="7" t="s">
        <v>30</v>
      </c>
      <c r="C136" s="1" t="s">
        <v>64</v>
      </c>
      <c r="D136" s="8">
        <v>4727660</v>
      </c>
      <c r="E136" s="8">
        <v>3272911920000</v>
      </c>
      <c r="F136" s="8">
        <v>2984988</v>
      </c>
      <c r="G136" s="8">
        <v>614983</v>
      </c>
      <c r="H136" s="1">
        <v>-2.2405994521812952E-3</v>
      </c>
      <c r="I136" s="1">
        <v>-7.6120758196624909E-3</v>
      </c>
      <c r="J136" s="1">
        <v>0.66507514569062454</v>
      </c>
      <c r="K136" s="1">
        <v>1.2224755133976006</v>
      </c>
      <c r="L136" s="1">
        <v>3.9800811735160764E-2</v>
      </c>
      <c r="M136" s="1">
        <v>-2.6816293179882131E-3</v>
      </c>
      <c r="N136" s="1">
        <f t="shared" ref="N136:N141" si="59">N135</f>
        <v>20</v>
      </c>
      <c r="O136" s="1">
        <v>1391</v>
      </c>
      <c r="P136" s="1">
        <v>-0.44201494338840802</v>
      </c>
      <c r="Q136" s="1">
        <v>-0.58342309722538799</v>
      </c>
      <c r="R136" s="10">
        <v>78.410635638122301</v>
      </c>
      <c r="S136" s="1">
        <v>0</v>
      </c>
      <c r="T136" s="1">
        <v>1</v>
      </c>
      <c r="U136" s="1">
        <f t="shared" si="53"/>
        <v>1.8943749744914893</v>
      </c>
      <c r="V136" s="1">
        <f t="shared" si="54"/>
        <v>0</v>
      </c>
      <c r="W136" s="1">
        <f t="shared" si="55"/>
        <v>6.6746462357595417</v>
      </c>
      <c r="X136" s="1">
        <f t="shared" si="51"/>
        <v>0.63138804397947401</v>
      </c>
      <c r="Y136" s="1">
        <f t="shared" si="57"/>
        <v>0.63026051653324411</v>
      </c>
      <c r="Z136" s="1">
        <f t="shared" si="52"/>
        <v>0.13008190098272718</v>
      </c>
      <c r="AA136" s="1">
        <f t="shared" si="56"/>
        <v>0</v>
      </c>
    </row>
    <row r="137" spans="1:27" x14ac:dyDescent="0.45">
      <c r="A137" s="6" t="s">
        <v>63</v>
      </c>
      <c r="B137" s="7" t="s">
        <v>31</v>
      </c>
      <c r="C137" s="1" t="s">
        <v>64</v>
      </c>
      <c r="D137" s="8">
        <v>5082246</v>
      </c>
      <c r="E137" s="8">
        <v>3100057920000</v>
      </c>
      <c r="F137" s="8">
        <v>2729761</v>
      </c>
      <c r="G137" s="8">
        <v>774320</v>
      </c>
      <c r="H137" s="1">
        <v>-1.0826472977867457E-2</v>
      </c>
      <c r="I137" s="1">
        <v>7.1080237876477896E-3</v>
      </c>
      <c r="J137" s="1">
        <v>0.2418995339584063</v>
      </c>
      <c r="K137" s="1">
        <v>0.33310443142504476</v>
      </c>
      <c r="L137" s="1">
        <v>3.9914564143639156E-2</v>
      </c>
      <c r="M137" s="1">
        <v>7.4203034630256322E-3</v>
      </c>
      <c r="N137" s="1">
        <f t="shared" si="59"/>
        <v>20</v>
      </c>
      <c r="O137" s="1">
        <v>1392</v>
      </c>
      <c r="P137" s="1">
        <v>-7.0113332419124E-2</v>
      </c>
      <c r="Q137" s="1">
        <v>-7.2692563076974068E-2</v>
      </c>
      <c r="R137" s="10">
        <v>37.563273722903496</v>
      </c>
      <c r="S137" s="1">
        <v>0</v>
      </c>
      <c r="T137" s="1">
        <v>0</v>
      </c>
      <c r="U137" s="1">
        <f t="shared" si="53"/>
        <v>1.5747634349741506</v>
      </c>
      <c r="V137" s="1">
        <f t="shared" si="54"/>
        <v>0</v>
      </c>
      <c r="W137" s="1">
        <f t="shared" si="55"/>
        <v>6.7060556827247524</v>
      </c>
      <c r="X137" s="1">
        <f t="shared" si="51"/>
        <v>0.53711705415282929</v>
      </c>
      <c r="Y137" s="1">
        <f t="shared" si="57"/>
        <v>0.275948578925994</v>
      </c>
      <c r="Z137" s="1">
        <f t="shared" si="52"/>
        <v>0.1523578354924181</v>
      </c>
      <c r="AA137" s="1">
        <f t="shared" si="56"/>
        <v>0</v>
      </c>
    </row>
    <row r="138" spans="1:27" x14ac:dyDescent="0.45">
      <c r="A138" s="6" t="s">
        <v>63</v>
      </c>
      <c r="B138" s="7" t="s">
        <v>32</v>
      </c>
      <c r="C138" s="1" t="s">
        <v>64</v>
      </c>
      <c r="D138" s="8">
        <v>4874785</v>
      </c>
      <c r="E138" s="8">
        <v>4274208000000</v>
      </c>
      <c r="F138" s="8">
        <v>3201488</v>
      </c>
      <c r="G138" s="8">
        <v>309187</v>
      </c>
      <c r="H138" s="1">
        <v>1.7868426079673316E-2</v>
      </c>
      <c r="I138" s="1">
        <v>2.2461140368460374E-2</v>
      </c>
      <c r="J138" s="1">
        <v>0.11122977202272358</v>
      </c>
      <c r="K138" s="1">
        <v>-9.9068875804463913E-2</v>
      </c>
      <c r="L138" s="1">
        <v>3.6955960739297161E-2</v>
      </c>
      <c r="M138" s="1">
        <v>-1.6320533837062448E-3</v>
      </c>
      <c r="N138" s="1">
        <f t="shared" si="59"/>
        <v>20</v>
      </c>
      <c r="O138" s="1">
        <v>1393</v>
      </c>
      <c r="P138" s="1">
        <v>0.13146732481156201</v>
      </c>
      <c r="Q138" s="1">
        <v>0.1235153079118349</v>
      </c>
      <c r="R138" s="10">
        <v>55.492424242424249</v>
      </c>
      <c r="S138" s="1">
        <v>0</v>
      </c>
      <c r="T138" s="1">
        <v>0</v>
      </c>
      <c r="U138" s="1">
        <f t="shared" si="53"/>
        <v>1.7442336978202972</v>
      </c>
      <c r="V138" s="1">
        <f t="shared" si="54"/>
        <v>0</v>
      </c>
      <c r="W138" s="1">
        <f t="shared" si="55"/>
        <v>6.6879554661119567</v>
      </c>
      <c r="X138" s="1">
        <f t="shared" si="51"/>
        <v>0.65674445129374937</v>
      </c>
      <c r="Y138" s="1">
        <f t="shared" si="57"/>
        <v>0.93780289041510612</v>
      </c>
      <c r="Z138" s="1">
        <f t="shared" si="52"/>
        <v>6.3425771598132022E-2</v>
      </c>
      <c r="AA138" s="1">
        <f t="shared" si="56"/>
        <v>0</v>
      </c>
    </row>
    <row r="139" spans="1:27" x14ac:dyDescent="0.45">
      <c r="A139" s="6" t="s">
        <v>63</v>
      </c>
      <c r="B139" s="7" t="s">
        <v>33</v>
      </c>
      <c r="C139" s="1" t="s">
        <v>64</v>
      </c>
      <c r="D139" s="8">
        <v>4754310</v>
      </c>
      <c r="E139" s="8">
        <v>3817000000000</v>
      </c>
      <c r="F139" s="8">
        <v>2976581</v>
      </c>
      <c r="G139" s="8">
        <v>497113</v>
      </c>
      <c r="H139" s="1">
        <v>-6.6735335393395077E-3</v>
      </c>
      <c r="I139" s="1">
        <v>9.9035000253502566E-4</v>
      </c>
      <c r="J139" s="1">
        <v>0.36691226852469816</v>
      </c>
      <c r="K139" s="1">
        <v>9.6258580945867214E-2</v>
      </c>
      <c r="L139" s="1">
        <v>-2.4220507195192958E-2</v>
      </c>
      <c r="M139" s="1">
        <v>6.6680090711331323E-4</v>
      </c>
      <c r="N139" s="1">
        <f t="shared" si="59"/>
        <v>20</v>
      </c>
      <c r="O139" s="1">
        <v>1394</v>
      </c>
      <c r="P139" s="1">
        <v>0.208692970013624</v>
      </c>
      <c r="Q139" s="1">
        <v>0.18953958571150301</v>
      </c>
      <c r="R139" s="10">
        <v>50.802963698241633</v>
      </c>
      <c r="S139" s="1">
        <v>0</v>
      </c>
      <c r="T139" s="1">
        <v>0</v>
      </c>
      <c r="U139" s="1">
        <f t="shared" si="53"/>
        <v>1.7058890485092788</v>
      </c>
      <c r="V139" s="1">
        <f t="shared" si="54"/>
        <v>0</v>
      </c>
      <c r="W139" s="1">
        <f t="shared" si="55"/>
        <v>6.6770874960501434</v>
      </c>
      <c r="X139" s="1">
        <f t="shared" si="51"/>
        <v>0.6260805458625962</v>
      </c>
      <c r="Y139" s="1">
        <f t="shared" si="57"/>
        <v>0.7641280667359458</v>
      </c>
      <c r="Z139" s="1">
        <f t="shared" si="52"/>
        <v>0.10456049353113281</v>
      </c>
      <c r="AA139" s="1">
        <f t="shared" si="56"/>
        <v>0</v>
      </c>
    </row>
    <row r="140" spans="1:27" x14ac:dyDescent="0.45">
      <c r="A140" s="6" t="s">
        <v>63</v>
      </c>
      <c r="B140" s="7" t="s">
        <v>34</v>
      </c>
      <c r="C140" s="1" t="s">
        <v>64</v>
      </c>
      <c r="D140" s="6">
        <v>4774604</v>
      </c>
      <c r="E140" s="6">
        <v>3328000000000</v>
      </c>
      <c r="F140" s="6">
        <v>2927517</v>
      </c>
      <c r="G140" s="6">
        <v>365135</v>
      </c>
      <c r="H140" s="1">
        <v>-1.8789840566747609E-2</v>
      </c>
      <c r="I140" s="1">
        <v>5.1327337705189798E-3</v>
      </c>
      <c r="J140" s="1">
        <v>6.1171346824252355E-2</v>
      </c>
      <c r="K140" s="1">
        <v>5.838139031290128E-2</v>
      </c>
      <c r="L140" s="1">
        <v>3.7256297314209305E-2</v>
      </c>
      <c r="M140" s="1">
        <v>2.5387914230019493E-3</v>
      </c>
      <c r="N140" s="1">
        <f t="shared" si="59"/>
        <v>20</v>
      </c>
      <c r="O140" s="1">
        <v>1395</v>
      </c>
      <c r="P140" s="1">
        <v>-1.3359522919445199E-2</v>
      </c>
      <c r="Q140" s="1">
        <v>-1.3449564183863304E-2</v>
      </c>
      <c r="R140" s="11">
        <v>91.899234239545805</v>
      </c>
      <c r="S140" s="1">
        <v>0</v>
      </c>
      <c r="T140" s="1">
        <v>0</v>
      </c>
      <c r="U140" s="1">
        <f t="shared" si="53"/>
        <v>1.9633118925947588</v>
      </c>
      <c r="V140" s="1">
        <f t="shared" si="54"/>
        <v>0</v>
      </c>
      <c r="W140" s="1">
        <f t="shared" si="55"/>
        <v>6.6789373575435196</v>
      </c>
      <c r="X140" s="1">
        <f t="shared" si="51"/>
        <v>0.61314341461616506</v>
      </c>
      <c r="Y140" s="1">
        <f t="shared" si="57"/>
        <v>0.58876171944025346</v>
      </c>
      <c r="Z140" s="1">
        <f t="shared" si="52"/>
        <v>7.6474404997775733E-2</v>
      </c>
      <c r="AA140" s="1">
        <f t="shared" si="56"/>
        <v>0</v>
      </c>
    </row>
    <row r="141" spans="1:27" x14ac:dyDescent="0.45">
      <c r="A141" s="6" t="s">
        <v>63</v>
      </c>
      <c r="B141" s="7" t="s">
        <v>35</v>
      </c>
      <c r="C141" s="1" t="s">
        <v>64</v>
      </c>
      <c r="D141" s="6">
        <v>5047161</v>
      </c>
      <c r="E141" s="6">
        <v>3154000000000</v>
      </c>
      <c r="F141" s="6">
        <v>3145931</v>
      </c>
      <c r="G141" s="6">
        <v>702766</v>
      </c>
      <c r="H141" s="1">
        <v>-4.7347193266177312E-3</v>
      </c>
      <c r="I141" s="1">
        <v>-2.1673401207551396E-3</v>
      </c>
      <c r="J141" s="1">
        <v>8.2782228875010772E-2</v>
      </c>
      <c r="K141" s="1">
        <v>0.68865185185185185</v>
      </c>
      <c r="L141" s="1">
        <v>4.9858356940509913E-2</v>
      </c>
      <c r="M141" s="1">
        <v>5.5446378439079165E-3</v>
      </c>
      <c r="N141" s="1">
        <f t="shared" si="59"/>
        <v>20</v>
      </c>
      <c r="O141" s="1">
        <v>1396</v>
      </c>
      <c r="P141" s="1">
        <v>-0.540981521624324</v>
      </c>
      <c r="Q141" s="1">
        <v>-0.77866481183284308</v>
      </c>
      <c r="R141" s="11">
        <v>85.688382712116393</v>
      </c>
      <c r="S141" s="1">
        <v>0</v>
      </c>
      <c r="T141" s="1">
        <v>1</v>
      </c>
      <c r="U141" s="1">
        <f t="shared" si="53"/>
        <v>1.9329219460069846</v>
      </c>
      <c r="V141" s="1">
        <f t="shared" si="54"/>
        <v>0</v>
      </c>
      <c r="W141" s="1">
        <f t="shared" si="55"/>
        <v>6.7030471585669256</v>
      </c>
      <c r="X141" s="1">
        <f t="shared" si="51"/>
        <v>0.62330704330612796</v>
      </c>
      <c r="Y141" s="1">
        <f t="shared" si="57"/>
        <v>0.50617044339994499</v>
      </c>
      <c r="Z141" s="1">
        <f t="shared" si="52"/>
        <v>0.1392398617757587</v>
      </c>
      <c r="AA141" s="1">
        <f t="shared" si="56"/>
        <v>0</v>
      </c>
    </row>
    <row r="142" spans="1:27" ht="16.5" x14ac:dyDescent="0.45">
      <c r="A142" s="6" t="s">
        <v>65</v>
      </c>
      <c r="B142" s="7" t="s">
        <v>28</v>
      </c>
      <c r="C142" s="1" t="s">
        <v>42</v>
      </c>
      <c r="D142" s="8">
        <v>4032535</v>
      </c>
      <c r="E142" s="8">
        <v>1607400000000</v>
      </c>
      <c r="F142" s="8">
        <v>2715102</v>
      </c>
      <c r="G142" s="8">
        <v>354556</v>
      </c>
      <c r="H142" s="1">
        <v>0</v>
      </c>
      <c r="I142" s="1">
        <v>-3.7682615753265828E-4</v>
      </c>
      <c r="J142" s="1">
        <v>8.1465485144091132E-2</v>
      </c>
      <c r="K142" s="1">
        <v>0.17437127654736459</v>
      </c>
      <c r="L142" s="1">
        <v>0</v>
      </c>
      <c r="M142" s="1">
        <v>1.7038908735345086E-3</v>
      </c>
      <c r="N142" s="1">
        <f t="shared" ref="N142" si="60">N141+1</f>
        <v>21</v>
      </c>
      <c r="O142" s="1">
        <v>1390</v>
      </c>
      <c r="P142" s="1">
        <v>-0.13558891799748299</v>
      </c>
      <c r="Q142" s="1">
        <v>-0.14570683397518186</v>
      </c>
      <c r="R142" s="9">
        <v>53.20869117694361</v>
      </c>
      <c r="S142" s="1">
        <v>10.3</v>
      </c>
      <c r="T142" s="1">
        <v>0</v>
      </c>
      <c r="U142" s="1">
        <f t="shared" si="53"/>
        <v>1.7259825763157761</v>
      </c>
      <c r="V142" s="1">
        <f t="shared" si="54"/>
        <v>1</v>
      </c>
      <c r="W142" s="1">
        <f t="shared" si="55"/>
        <v>6.6055781454945768</v>
      </c>
      <c r="X142" s="1">
        <f t="shared" si="51"/>
        <v>0.67329905382098354</v>
      </c>
      <c r="Y142" s="1">
        <f t="shared" si="57"/>
        <v>0.19893282054614661</v>
      </c>
      <c r="Z142" s="1">
        <f t="shared" si="52"/>
        <v>8.7923849390023887E-2</v>
      </c>
      <c r="AA142" s="1">
        <f t="shared" si="56"/>
        <v>1.7259825763157761</v>
      </c>
    </row>
    <row r="143" spans="1:27" x14ac:dyDescent="0.45">
      <c r="A143" s="6" t="s">
        <v>65</v>
      </c>
      <c r="B143" s="7" t="s">
        <v>30</v>
      </c>
      <c r="C143" s="1" t="s">
        <v>42</v>
      </c>
      <c r="D143" s="8">
        <v>4858818</v>
      </c>
      <c r="E143" s="8">
        <v>3106800000000</v>
      </c>
      <c r="F143" s="8">
        <v>3246609</v>
      </c>
      <c r="G143" s="8">
        <v>401488</v>
      </c>
      <c r="H143" s="1">
        <v>3.9784123297793697E-2</v>
      </c>
      <c r="I143" s="1">
        <v>2.1114083680593542E-2</v>
      </c>
      <c r="J143" s="1">
        <v>0.54663292708118172</v>
      </c>
      <c r="K143" s="1">
        <v>1.0771591492163071</v>
      </c>
      <c r="L143" s="1">
        <v>3.8610081583135711E-2</v>
      </c>
      <c r="M143" s="1">
        <v>2.9474822423982552E-2</v>
      </c>
      <c r="N143" s="1">
        <f t="shared" ref="N143:N148" si="61">N142</f>
        <v>21</v>
      </c>
      <c r="O143" s="1">
        <v>1391</v>
      </c>
      <c r="P143" s="1">
        <v>-0.42932660141384099</v>
      </c>
      <c r="Q143" s="1">
        <v>-0.56093821443024316</v>
      </c>
      <c r="R143" s="10">
        <v>57.661673976166071</v>
      </c>
      <c r="S143" s="1">
        <v>10.27</v>
      </c>
      <c r="T143" s="1">
        <v>1</v>
      </c>
      <c r="U143" s="1">
        <f t="shared" si="53"/>
        <v>1.7608872462391281</v>
      </c>
      <c r="V143" s="1">
        <f t="shared" si="54"/>
        <v>1</v>
      </c>
      <c r="W143" s="1">
        <f t="shared" si="55"/>
        <v>6.686530631708397</v>
      </c>
      <c r="X143" s="1">
        <f t="shared" si="51"/>
        <v>0.66818905338705836</v>
      </c>
      <c r="Y143" s="1">
        <f t="shared" si="57"/>
        <v>0.65598796927763225</v>
      </c>
      <c r="Z143" s="1">
        <f t="shared" si="52"/>
        <v>8.2630796214223298E-2</v>
      </c>
      <c r="AA143" s="1">
        <f t="shared" si="56"/>
        <v>1.7608872462391281</v>
      </c>
    </row>
    <row r="144" spans="1:27" x14ac:dyDescent="0.45">
      <c r="A144" s="6" t="s">
        <v>65</v>
      </c>
      <c r="B144" s="7" t="s">
        <v>31</v>
      </c>
      <c r="C144" s="1" t="s">
        <v>42</v>
      </c>
      <c r="D144" s="8">
        <v>6351392</v>
      </c>
      <c r="E144" s="8">
        <v>4191300000000</v>
      </c>
      <c r="F144" s="8">
        <v>4399007</v>
      </c>
      <c r="G144" s="8">
        <v>547263</v>
      </c>
      <c r="H144" s="1">
        <v>-1.1164593492937293E-3</v>
      </c>
      <c r="I144" s="1">
        <v>4.9101181980227976E-3</v>
      </c>
      <c r="J144" s="1">
        <v>0.11077721014613728</v>
      </c>
      <c r="K144" s="1">
        <v>0.39481533958500342</v>
      </c>
      <c r="L144" s="1">
        <v>3.9839679358717427E-2</v>
      </c>
      <c r="M144" s="1">
        <v>-4.4843049327354259E-3</v>
      </c>
      <c r="N144" s="1">
        <f t="shared" si="61"/>
        <v>21</v>
      </c>
      <c r="O144" s="1">
        <v>1392</v>
      </c>
      <c r="P144" s="1">
        <v>-0.281666707748426</v>
      </c>
      <c r="Q144" s="1">
        <v>-0.3308216223027845</v>
      </c>
      <c r="R144" s="10">
        <v>78.050346806752003</v>
      </c>
      <c r="S144" s="1">
        <v>10.27</v>
      </c>
      <c r="T144" s="1">
        <v>1</v>
      </c>
      <c r="U144" s="1">
        <f t="shared" si="53"/>
        <v>1.8923748371348112</v>
      </c>
      <c r="V144" s="1">
        <f t="shared" si="54"/>
        <v>1</v>
      </c>
      <c r="W144" s="1">
        <f t="shared" si="55"/>
        <v>6.8028689176805308</v>
      </c>
      <c r="X144" s="1">
        <f t="shared" si="51"/>
        <v>0.69260518009280481</v>
      </c>
      <c r="Y144" s="1">
        <f t="shared" si="57"/>
        <v>0.76395924619294631</v>
      </c>
      <c r="Z144" s="1">
        <f t="shared" si="52"/>
        <v>8.6164261314685034E-2</v>
      </c>
      <c r="AA144" s="1">
        <f t="shared" si="56"/>
        <v>1.8923748371348112</v>
      </c>
    </row>
    <row r="145" spans="1:27" x14ac:dyDescent="0.45">
      <c r="A145" s="6" t="s">
        <v>65</v>
      </c>
      <c r="B145" s="7" t="s">
        <v>32</v>
      </c>
      <c r="C145" s="1" t="s">
        <v>42</v>
      </c>
      <c r="D145" s="8">
        <v>5871434</v>
      </c>
      <c r="E145" s="8">
        <v>3652200000000</v>
      </c>
      <c r="F145" s="8">
        <v>2946423</v>
      </c>
      <c r="G145" s="8">
        <v>1166141</v>
      </c>
      <c r="H145" s="1">
        <v>-1.7186759829464729E-2</v>
      </c>
      <c r="I145" s="1">
        <v>-1.2292796193786068E-3</v>
      </c>
      <c r="J145" s="1">
        <v>0.36877755511022042</v>
      </c>
      <c r="K145" s="1">
        <v>-9.9449987636417103E-2</v>
      </c>
      <c r="L145" s="1">
        <v>4.6931275804515338E-2</v>
      </c>
      <c r="M145" s="1">
        <v>4.5565186416528141E-3</v>
      </c>
      <c r="N145" s="1">
        <f t="shared" si="61"/>
        <v>21</v>
      </c>
      <c r="O145" s="1">
        <v>1393</v>
      </c>
      <c r="P145" s="1">
        <v>0.43770305922333902</v>
      </c>
      <c r="Q145" s="1">
        <v>0.36304674230346218</v>
      </c>
      <c r="R145" s="10">
        <v>78.571699759735267</v>
      </c>
      <c r="S145" s="1">
        <v>4.0599999999999898</v>
      </c>
      <c r="T145" s="1">
        <v>0</v>
      </c>
      <c r="U145" s="1">
        <f t="shared" si="53"/>
        <v>1.8952661484393931</v>
      </c>
      <c r="V145" s="1">
        <f t="shared" si="54"/>
        <v>1</v>
      </c>
      <c r="W145" s="1">
        <f t="shared" si="55"/>
        <v>6.7687441833991038</v>
      </c>
      <c r="X145" s="1">
        <f t="shared" si="51"/>
        <v>0.50182340464016117</v>
      </c>
      <c r="Y145" s="1">
        <f t="shared" si="57"/>
        <v>0.22203148438528755</v>
      </c>
      <c r="Z145" s="1">
        <f t="shared" si="52"/>
        <v>0.19861263875230481</v>
      </c>
      <c r="AA145" s="1">
        <f t="shared" si="56"/>
        <v>1.8952661484393931</v>
      </c>
    </row>
    <row r="146" spans="1:27" x14ac:dyDescent="0.45">
      <c r="A146" s="6" t="s">
        <v>65</v>
      </c>
      <c r="B146" s="7" t="s">
        <v>33</v>
      </c>
      <c r="C146" s="1" t="s">
        <v>42</v>
      </c>
      <c r="D146" s="8">
        <v>5343380</v>
      </c>
      <c r="E146" s="8">
        <v>4460400000000</v>
      </c>
      <c r="F146" s="8">
        <v>2582469</v>
      </c>
      <c r="G146" s="8">
        <v>668947</v>
      </c>
      <c r="H146" s="1">
        <v>5.7960888876213805E-3</v>
      </c>
      <c r="I146" s="1">
        <v>1.4785973870253921E-3</v>
      </c>
      <c r="J146" s="1">
        <v>0.12050159585370862</v>
      </c>
      <c r="K146" s="1">
        <v>0.10258845879838518</v>
      </c>
      <c r="L146" s="1">
        <v>4.9782772024956595E-2</v>
      </c>
      <c r="M146" s="1">
        <v>-4.4926502261468876E-3</v>
      </c>
      <c r="N146" s="1">
        <f t="shared" si="61"/>
        <v>21</v>
      </c>
      <c r="O146" s="1">
        <v>1394</v>
      </c>
      <c r="P146" s="1">
        <v>-1.9836710034040101E-2</v>
      </c>
      <c r="Q146" s="1">
        <v>-2.0036098783247313E-2</v>
      </c>
      <c r="R146" s="10">
        <v>82.953246456332877</v>
      </c>
      <c r="S146" s="1">
        <v>4.07</v>
      </c>
      <c r="T146" s="1">
        <v>0</v>
      </c>
      <c r="U146" s="1">
        <f t="shared" si="53"/>
        <v>1.9188333872317658</v>
      </c>
      <c r="V146" s="1">
        <f t="shared" si="54"/>
        <v>1</v>
      </c>
      <c r="W146" s="1">
        <f t="shared" si="55"/>
        <v>6.7278160605828266</v>
      </c>
      <c r="X146" s="1">
        <f t="shared" si="51"/>
        <v>0.48330251638476018</v>
      </c>
      <c r="Y146" s="1">
        <f t="shared" si="57"/>
        <v>0.47967775037817473</v>
      </c>
      <c r="Z146" s="1">
        <f t="shared" si="52"/>
        <v>0.12519173257376418</v>
      </c>
      <c r="AA146" s="1">
        <f t="shared" si="56"/>
        <v>1.9188333872317658</v>
      </c>
    </row>
    <row r="147" spans="1:27" x14ac:dyDescent="0.45">
      <c r="A147" s="6" t="s">
        <v>65</v>
      </c>
      <c r="B147" s="7" t="s">
        <v>34</v>
      </c>
      <c r="C147" s="1" t="s">
        <v>42</v>
      </c>
      <c r="D147" s="6">
        <v>5731710</v>
      </c>
      <c r="E147" s="6">
        <v>3992400000000</v>
      </c>
      <c r="F147" s="6">
        <v>2826618</v>
      </c>
      <c r="G147" s="6">
        <v>781322</v>
      </c>
      <c r="H147" s="1">
        <v>-5.8876225551186623E-3</v>
      </c>
      <c r="I147" s="1">
        <v>1.3099342495472321E-3</v>
      </c>
      <c r="J147" s="1">
        <v>0.38838401986084342</v>
      </c>
      <c r="K147" s="1">
        <v>8.2853219900926131E-2</v>
      </c>
      <c r="L147" s="1">
        <v>-1.2258073623731339E-2</v>
      </c>
      <c r="M147" s="1">
        <v>3.6298994318958765E-3</v>
      </c>
      <c r="N147" s="1">
        <f t="shared" si="61"/>
        <v>21</v>
      </c>
      <c r="O147" s="1">
        <v>1395</v>
      </c>
      <c r="P147" s="1">
        <v>0.252253980130977</v>
      </c>
      <c r="Q147" s="1">
        <v>0.22494511163422895</v>
      </c>
      <c r="R147" s="11">
        <v>94.41457586618877</v>
      </c>
      <c r="S147" s="1">
        <v>4.07</v>
      </c>
      <c r="T147" s="1">
        <v>0</v>
      </c>
      <c r="U147" s="1">
        <f t="shared" si="53"/>
        <v>1.9750390465183574</v>
      </c>
      <c r="V147" s="1">
        <f t="shared" si="54"/>
        <v>1</v>
      </c>
      <c r="W147" s="1">
        <f t="shared" si="55"/>
        <v>6.7582842088387318</v>
      </c>
      <c r="X147" s="1">
        <f t="shared" si="51"/>
        <v>0.49315439894900476</v>
      </c>
      <c r="Y147" s="1">
        <f t="shared" si="57"/>
        <v>0.31792749449260493</v>
      </c>
      <c r="Z147" s="1">
        <f t="shared" si="52"/>
        <v>0.1363156893841454</v>
      </c>
      <c r="AA147" s="1">
        <f t="shared" si="56"/>
        <v>1.9750390465183574</v>
      </c>
    </row>
    <row r="148" spans="1:27" x14ac:dyDescent="0.45">
      <c r="A148" s="6" t="s">
        <v>65</v>
      </c>
      <c r="B148" s="7" t="s">
        <v>35</v>
      </c>
      <c r="C148" s="1" t="s">
        <v>42</v>
      </c>
      <c r="D148" s="6">
        <v>6170456</v>
      </c>
      <c r="E148" s="6">
        <v>4255200000000</v>
      </c>
      <c r="F148" s="6">
        <v>3224815</v>
      </c>
      <c r="G148" s="6">
        <v>767977</v>
      </c>
      <c r="H148" s="1">
        <v>0</v>
      </c>
      <c r="I148" s="1">
        <v>-6.0748029140645496E-3</v>
      </c>
      <c r="J148" s="1">
        <v>0.12463708102563131</v>
      </c>
      <c r="K148" s="1">
        <v>0.33211093569359673</v>
      </c>
      <c r="L148" s="1">
        <v>4.1841004184100416E-4</v>
      </c>
      <c r="M148" s="1">
        <v>-2.1673401207551396E-3</v>
      </c>
      <c r="N148" s="1">
        <f t="shared" si="61"/>
        <v>21</v>
      </c>
      <c r="O148" s="1">
        <v>1396</v>
      </c>
      <c r="P148" s="1">
        <v>-0.23481007572024301</v>
      </c>
      <c r="Q148" s="1">
        <v>-0.26763120893639902</v>
      </c>
      <c r="R148" s="11">
        <v>91.25130488971449</v>
      </c>
      <c r="S148" s="1">
        <v>4.07</v>
      </c>
      <c r="T148" s="1">
        <v>1</v>
      </c>
      <c r="U148" s="1">
        <f t="shared" si="53"/>
        <v>1.9602390835652306</v>
      </c>
      <c r="V148" s="1">
        <f t="shared" si="54"/>
        <v>1</v>
      </c>
      <c r="W148" s="1">
        <f t="shared" si="55"/>
        <v>6.7903172598137926</v>
      </c>
      <c r="X148" s="1">
        <f t="shared" si="51"/>
        <v>0.52262182892155784</v>
      </c>
      <c r="Y148" s="1">
        <f t="shared" si="57"/>
        <v>0.3678153139804386</v>
      </c>
      <c r="Z148" s="1">
        <f t="shared" si="52"/>
        <v>0.12446033161892735</v>
      </c>
      <c r="AA148" s="1">
        <f t="shared" si="56"/>
        <v>1.9602390835652306</v>
      </c>
    </row>
    <row r="149" spans="1:27" ht="16.5" x14ac:dyDescent="0.45">
      <c r="A149" s="6" t="s">
        <v>66</v>
      </c>
      <c r="B149" s="7" t="s">
        <v>28</v>
      </c>
      <c r="C149" s="1" t="s">
        <v>67</v>
      </c>
      <c r="D149" s="8">
        <v>167542</v>
      </c>
      <c r="E149" s="8">
        <v>75900000000</v>
      </c>
      <c r="F149" s="8">
        <v>98106</v>
      </c>
      <c r="G149" s="8">
        <v>19555</v>
      </c>
      <c r="H149" s="1">
        <v>-2.3583158414619117E-2</v>
      </c>
      <c r="I149" s="1">
        <v>-2.0920119856756561E-3</v>
      </c>
      <c r="J149" s="1">
        <v>-0.41026350032530901</v>
      </c>
      <c r="K149" s="1">
        <v>0.2320705807449179</v>
      </c>
      <c r="L149" s="1">
        <v>-7.0331246380009689E-3</v>
      </c>
      <c r="M149" s="1">
        <v>-1.0150597962498155E-2</v>
      </c>
      <c r="N149" s="1">
        <f t="shared" ref="N149" si="62">N148+1</f>
        <v>22</v>
      </c>
      <c r="O149" s="1">
        <v>1390</v>
      </c>
      <c r="P149" s="1">
        <v>-0.67506099545992704</v>
      </c>
      <c r="Q149" s="1">
        <v>-1.1241177926044197</v>
      </c>
      <c r="R149" s="9">
        <v>96.67588752408669</v>
      </c>
      <c r="S149" s="1">
        <v>0</v>
      </c>
      <c r="T149" s="1">
        <v>1</v>
      </c>
      <c r="U149" s="1">
        <f t="shared" si="53"/>
        <v>1.98531816776392</v>
      </c>
      <c r="V149" s="1">
        <f t="shared" si="54"/>
        <v>0</v>
      </c>
      <c r="W149" s="1">
        <f t="shared" si="55"/>
        <v>5.2241236954431329</v>
      </c>
      <c r="X149" s="1">
        <f t="shared" si="51"/>
        <v>0.58556063554213267</v>
      </c>
      <c r="Y149" s="1">
        <f t="shared" si="57"/>
        <v>8.9011219395281477E-2</v>
      </c>
      <c r="Z149" s="1">
        <f t="shared" si="52"/>
        <v>0.11671700230389992</v>
      </c>
      <c r="AA149" s="1">
        <f t="shared" si="56"/>
        <v>0</v>
      </c>
    </row>
    <row r="150" spans="1:27" x14ac:dyDescent="0.45">
      <c r="A150" s="6" t="s">
        <v>66</v>
      </c>
      <c r="B150" s="7" t="s">
        <v>30</v>
      </c>
      <c r="C150" s="1" t="s">
        <v>67</v>
      </c>
      <c r="D150" s="8">
        <v>183014</v>
      </c>
      <c r="E150" s="8">
        <v>321000000000</v>
      </c>
      <c r="F150" s="8">
        <v>107203</v>
      </c>
      <c r="G150" s="8">
        <v>17355</v>
      </c>
      <c r="H150" s="1">
        <v>-3.2514509932150673E-2</v>
      </c>
      <c r="I150" s="1">
        <v>1.5547363359512742E-2</v>
      </c>
      <c r="J150" s="1">
        <v>0.22743194417629695</v>
      </c>
      <c r="K150" s="1">
        <v>0.69722611841133919</v>
      </c>
      <c r="L150" s="1">
        <v>-3.6604273869177278E-2</v>
      </c>
      <c r="M150" s="1">
        <v>7.6716052738888133E-3</v>
      </c>
      <c r="N150" s="1">
        <f t="shared" ref="N150:N155" si="63">N149</f>
        <v>22</v>
      </c>
      <c r="O150" s="1">
        <v>1391</v>
      </c>
      <c r="P150" s="1">
        <v>-0.42252673796933499</v>
      </c>
      <c r="Q150" s="1">
        <v>-0.54909313717204389</v>
      </c>
      <c r="R150" s="10">
        <v>97.37126822978361</v>
      </c>
      <c r="S150" s="1">
        <v>0</v>
      </c>
      <c r="T150" s="1">
        <v>1</v>
      </c>
      <c r="U150" s="1">
        <f t="shared" si="53"/>
        <v>1.9884308265905684</v>
      </c>
      <c r="V150" s="1">
        <f t="shared" si="54"/>
        <v>0</v>
      </c>
      <c r="W150" s="1">
        <f t="shared" si="55"/>
        <v>5.262484313174066</v>
      </c>
      <c r="X150" s="1">
        <f t="shared" si="51"/>
        <v>0.58576393062825793</v>
      </c>
      <c r="Y150" s="1">
        <f t="shared" si="57"/>
        <v>1.4431977222768855</v>
      </c>
      <c r="Z150" s="1">
        <f t="shared" si="52"/>
        <v>9.4828810910640715E-2</v>
      </c>
      <c r="AA150" s="1">
        <f t="shared" si="56"/>
        <v>0</v>
      </c>
    </row>
    <row r="151" spans="1:27" x14ac:dyDescent="0.45">
      <c r="A151" s="6" t="s">
        <v>66</v>
      </c>
      <c r="B151" s="7" t="s">
        <v>31</v>
      </c>
      <c r="C151" s="1" t="s">
        <v>67</v>
      </c>
      <c r="D151" s="8">
        <v>219421</v>
      </c>
      <c r="E151" s="8">
        <v>386430000000</v>
      </c>
      <c r="F151" s="8">
        <v>113350</v>
      </c>
      <c r="G151" s="8">
        <v>29989</v>
      </c>
      <c r="H151" s="1">
        <v>-3.0270423332861385E-2</v>
      </c>
      <c r="I151" s="1">
        <v>-1.8898836399287907E-3</v>
      </c>
      <c r="J151" s="1">
        <v>1.9025234253870529</v>
      </c>
      <c r="K151" s="1">
        <v>0.66686964795432924</v>
      </c>
      <c r="L151" s="1">
        <v>-1.596333542358588E-2</v>
      </c>
      <c r="M151" s="1">
        <v>-1.5004289269649911E-3</v>
      </c>
      <c r="N151" s="1">
        <f t="shared" si="63"/>
        <v>22</v>
      </c>
      <c r="O151" s="1">
        <v>1392</v>
      </c>
      <c r="P151" s="1">
        <v>1.2745931377647299</v>
      </c>
      <c r="Q151" s="1">
        <v>0.82180119586606093</v>
      </c>
      <c r="R151" s="10">
        <v>90.757375434429932</v>
      </c>
      <c r="S151" s="1">
        <v>0</v>
      </c>
      <c r="T151" s="1">
        <v>0</v>
      </c>
      <c r="U151" s="1">
        <f t="shared" si="53"/>
        <v>1.9578819282571309</v>
      </c>
      <c r="V151" s="1">
        <f t="shared" si="54"/>
        <v>0</v>
      </c>
      <c r="W151" s="1">
        <f t="shared" si="55"/>
        <v>5.341278190001117</v>
      </c>
      <c r="X151" s="1">
        <f t="shared" si="51"/>
        <v>0.51658683535304273</v>
      </c>
      <c r="Y151" s="1">
        <f t="shared" si="57"/>
        <v>1.2928420578667676</v>
      </c>
      <c r="Z151" s="1">
        <f t="shared" si="52"/>
        <v>0.13667333573358978</v>
      </c>
      <c r="AA151" s="1">
        <f t="shared" si="56"/>
        <v>0</v>
      </c>
    </row>
    <row r="152" spans="1:27" x14ac:dyDescent="0.45">
      <c r="A152" s="6" t="s">
        <v>66</v>
      </c>
      <c r="B152" s="7" t="s">
        <v>32</v>
      </c>
      <c r="C152" s="1" t="s">
        <v>67</v>
      </c>
      <c r="D152" s="8">
        <v>268320</v>
      </c>
      <c r="E152" s="8">
        <v>630720000000</v>
      </c>
      <c r="F152" s="8">
        <v>131504</v>
      </c>
      <c r="G152" s="8">
        <v>48229</v>
      </c>
      <c r="H152" s="1">
        <v>-1.0222037252024328E-2</v>
      </c>
      <c r="I152" s="1">
        <v>-3.4977944462797067E-5</v>
      </c>
      <c r="J152" s="1">
        <v>0.15471739012626665</v>
      </c>
      <c r="K152" s="1">
        <v>-0.1619093284275831</v>
      </c>
      <c r="L152" s="1">
        <v>-1.3221057148220673E-2</v>
      </c>
      <c r="M152" s="1">
        <v>1.7124553885911552E-4</v>
      </c>
      <c r="N152" s="1">
        <f t="shared" si="63"/>
        <v>22</v>
      </c>
      <c r="O152" s="1">
        <v>1393</v>
      </c>
      <c r="P152" s="1">
        <v>0.22954009330056299</v>
      </c>
      <c r="Q152" s="1">
        <v>0.20664019157762153</v>
      </c>
      <c r="R152" s="10">
        <v>91.623178294573634</v>
      </c>
      <c r="S152" s="1">
        <v>0</v>
      </c>
      <c r="T152" s="1">
        <v>0</v>
      </c>
      <c r="U152" s="1">
        <f t="shared" si="53"/>
        <v>1.9620053528390409</v>
      </c>
      <c r="V152" s="1">
        <f t="shared" si="54"/>
        <v>0</v>
      </c>
      <c r="W152" s="1">
        <f t="shared" si="55"/>
        <v>5.4286530452620108</v>
      </c>
      <c r="X152" s="1">
        <f t="shared" si="51"/>
        <v>0.49010137149672034</v>
      </c>
      <c r="Y152" s="1">
        <f t="shared" si="57"/>
        <v>1.528225066550756</v>
      </c>
      <c r="Z152" s="1">
        <f t="shared" si="52"/>
        <v>0.17974433512224211</v>
      </c>
      <c r="AA152" s="1">
        <f t="shared" si="56"/>
        <v>0</v>
      </c>
    </row>
    <row r="153" spans="1:27" x14ac:dyDescent="0.45">
      <c r="A153" s="6" t="s">
        <v>66</v>
      </c>
      <c r="B153" s="7" t="s">
        <v>33</v>
      </c>
      <c r="C153" s="1" t="s">
        <v>67</v>
      </c>
      <c r="D153" s="8">
        <v>392082</v>
      </c>
      <c r="E153" s="8">
        <v>836460000000</v>
      </c>
      <c r="F153" s="8">
        <v>170546</v>
      </c>
      <c r="G153" s="8">
        <v>70547</v>
      </c>
      <c r="H153" s="1">
        <v>2.8204380264451764E-2</v>
      </c>
      <c r="I153" s="1">
        <v>-3.4210509102088607E-3</v>
      </c>
      <c r="J153" s="1">
        <v>1.448530397704417</v>
      </c>
      <c r="K153" s="1">
        <v>0.16625606656781128</v>
      </c>
      <c r="L153" s="1">
        <v>-5.0162507906345508E-3</v>
      </c>
      <c r="M153" s="1">
        <v>-1.0585365365298556E-2</v>
      </c>
      <c r="N153" s="1">
        <f t="shared" si="63"/>
        <v>22</v>
      </c>
      <c r="O153" s="1">
        <v>1394</v>
      </c>
      <c r="P153" s="1">
        <v>1.18968407672405</v>
      </c>
      <c r="Q153" s="1">
        <v>0.78375727621870817</v>
      </c>
      <c r="R153" s="10">
        <v>93.89251658374792</v>
      </c>
      <c r="S153" s="1">
        <v>0</v>
      </c>
      <c r="T153" s="1">
        <v>0</v>
      </c>
      <c r="U153" s="1">
        <f t="shared" si="53"/>
        <v>1.9726309795302586</v>
      </c>
      <c r="V153" s="1">
        <f t="shared" si="54"/>
        <v>0</v>
      </c>
      <c r="W153" s="1">
        <f t="shared" si="55"/>
        <v>5.5933769048349866</v>
      </c>
      <c r="X153" s="1">
        <f t="shared" si="51"/>
        <v>0.43497533679179357</v>
      </c>
      <c r="Y153" s="1">
        <f t="shared" si="57"/>
        <v>1.3285935964974367</v>
      </c>
      <c r="Z153" s="1">
        <f t="shared" si="52"/>
        <v>0.17992919848399058</v>
      </c>
      <c r="AA153" s="1">
        <f t="shared" si="56"/>
        <v>0</v>
      </c>
    </row>
    <row r="154" spans="1:27" x14ac:dyDescent="0.45">
      <c r="A154" s="6" t="s">
        <v>66</v>
      </c>
      <c r="B154" s="7" t="s">
        <v>34</v>
      </c>
      <c r="C154" s="1" t="s">
        <v>67</v>
      </c>
      <c r="D154" s="6">
        <v>463268</v>
      </c>
      <c r="E154" s="6">
        <v>659700000000</v>
      </c>
      <c r="F154" s="6">
        <v>268248</v>
      </c>
      <c r="G154" s="6">
        <v>59624</v>
      </c>
      <c r="H154" s="1">
        <v>-1.3436322403533058E-2</v>
      </c>
      <c r="I154" s="1">
        <v>9.6502874587260992E-4</v>
      </c>
      <c r="J154" s="1">
        <v>1.09388220025026E-2</v>
      </c>
      <c r="K154" s="1">
        <v>5.3981358811182045E-2</v>
      </c>
      <c r="L154" s="1">
        <v>-1.5213646508201359E-2</v>
      </c>
      <c r="M154" s="1">
        <v>-2.431649437206136E-3</v>
      </c>
      <c r="N154" s="1">
        <f t="shared" si="63"/>
        <v>22</v>
      </c>
      <c r="O154" s="1">
        <v>1395</v>
      </c>
      <c r="P154" s="1">
        <v>-0.103078087399884</v>
      </c>
      <c r="Q154" s="1">
        <v>-0.10878647467026387</v>
      </c>
      <c r="R154" s="11">
        <v>99.050486473659234</v>
      </c>
      <c r="S154" s="1">
        <v>0</v>
      </c>
      <c r="T154" s="1">
        <v>0</v>
      </c>
      <c r="U154" s="1">
        <f t="shared" si="53"/>
        <v>1.9958566128610069</v>
      </c>
      <c r="V154" s="1">
        <f t="shared" si="54"/>
        <v>0</v>
      </c>
      <c r="W154" s="1">
        <f t="shared" si="55"/>
        <v>5.6658323025701129</v>
      </c>
      <c r="X154" s="1">
        <f t="shared" si="51"/>
        <v>0.57903416596872648</v>
      </c>
      <c r="Y154" s="1">
        <f t="shared" si="57"/>
        <v>1.2186830688218522</v>
      </c>
      <c r="Z154" s="1">
        <f t="shared" si="52"/>
        <v>0.12870304014091197</v>
      </c>
      <c r="AA154" s="1">
        <f t="shared" si="56"/>
        <v>0</v>
      </c>
    </row>
    <row r="155" spans="1:27" x14ac:dyDescent="0.45">
      <c r="A155" s="6" t="s">
        <v>66</v>
      </c>
      <c r="B155" s="7" t="s">
        <v>35</v>
      </c>
      <c r="C155" s="1" t="s">
        <v>67</v>
      </c>
      <c r="D155" s="6">
        <v>609490</v>
      </c>
      <c r="E155" s="6">
        <v>896040000000</v>
      </c>
      <c r="F155" s="6">
        <v>413904</v>
      </c>
      <c r="G155" s="6">
        <v>57775</v>
      </c>
      <c r="H155" s="1">
        <v>-1.9766919881977943E-2</v>
      </c>
      <c r="I155" s="1">
        <v>3.6582130730050933E-3</v>
      </c>
      <c r="J155" s="1">
        <v>0.20390132391497467</v>
      </c>
      <c r="K155" s="1">
        <v>0.20157044026152895</v>
      </c>
      <c r="L155" s="1">
        <v>-1.0918130891583557E-2</v>
      </c>
      <c r="M155" s="1">
        <v>3.5309804004237175E-4</v>
      </c>
      <c r="N155" s="1">
        <f t="shared" si="63"/>
        <v>22</v>
      </c>
      <c r="O155" s="1">
        <v>1396</v>
      </c>
      <c r="P155" s="1">
        <v>-2.5134671659674E-2</v>
      </c>
      <c r="Q155" s="1">
        <v>-2.5455942303548477E-2</v>
      </c>
      <c r="R155" s="11">
        <v>87.041655932613551</v>
      </c>
      <c r="S155" s="1">
        <v>0</v>
      </c>
      <c r="T155" s="1">
        <v>0</v>
      </c>
      <c r="U155" s="1">
        <f t="shared" si="53"/>
        <v>1.9397271447111306</v>
      </c>
      <c r="V155" s="1">
        <f t="shared" si="54"/>
        <v>0</v>
      </c>
      <c r="W155" s="1">
        <f t="shared" si="55"/>
        <v>5.7849665844737661</v>
      </c>
      <c r="X155" s="1">
        <f t="shared" si="51"/>
        <v>0.67909891876815043</v>
      </c>
      <c r="Y155" s="1">
        <f t="shared" si="57"/>
        <v>1.5219848744386073</v>
      </c>
      <c r="Z155" s="1">
        <f t="shared" si="52"/>
        <v>9.4792367389128621E-2</v>
      </c>
      <c r="AA155" s="1">
        <f t="shared" si="56"/>
        <v>0</v>
      </c>
    </row>
    <row r="156" spans="1:27" ht="16.5" x14ac:dyDescent="0.45">
      <c r="A156" s="6" t="s">
        <v>68</v>
      </c>
      <c r="B156" s="7" t="s">
        <v>28</v>
      </c>
      <c r="C156" s="1" t="s">
        <v>69</v>
      </c>
      <c r="D156" s="8">
        <v>15067762</v>
      </c>
      <c r="E156" s="8">
        <v>70686000000000</v>
      </c>
      <c r="F156" s="8">
        <v>2205995</v>
      </c>
      <c r="G156" s="8">
        <v>6036781</v>
      </c>
      <c r="H156" s="1">
        <v>1.5601482140803968E-3</v>
      </c>
      <c r="I156" s="1">
        <v>-2.0920119856756561E-3</v>
      </c>
      <c r="J156" s="1">
        <v>-0.17549784169230415</v>
      </c>
      <c r="K156" s="1">
        <v>0.23668652508072219</v>
      </c>
      <c r="L156" s="1">
        <v>-4.6916308479066421E-3</v>
      </c>
      <c r="M156" s="1">
        <v>-1.5812602276279258E-3</v>
      </c>
      <c r="N156" s="1">
        <f t="shared" ref="N156" si="64">N155+1</f>
        <v>23</v>
      </c>
      <c r="O156" s="1">
        <v>1390</v>
      </c>
      <c r="P156" s="1">
        <v>-0.45568383015588998</v>
      </c>
      <c r="Q156" s="1">
        <v>-0.60822500638796617</v>
      </c>
      <c r="R156" s="9">
        <v>72.996627142688737</v>
      </c>
      <c r="S156" s="1">
        <v>82.43</v>
      </c>
      <c r="T156" s="1">
        <v>1</v>
      </c>
      <c r="U156" s="1">
        <f t="shared" si="53"/>
        <v>1.8633027937210129</v>
      </c>
      <c r="V156" s="1">
        <f t="shared" si="54"/>
        <v>1</v>
      </c>
      <c r="W156" s="1">
        <f t="shared" si="55"/>
        <v>7.1780487517686202</v>
      </c>
      <c r="X156" s="1">
        <f t="shared" si="51"/>
        <v>0.14640495383455088</v>
      </c>
      <c r="Y156" s="1">
        <f t="shared" si="57"/>
        <v>1.7039884213220859</v>
      </c>
      <c r="Z156" s="1">
        <f t="shared" si="52"/>
        <v>0.40064217897787341</v>
      </c>
      <c r="AA156" s="1">
        <f t="shared" si="56"/>
        <v>1.8633027937210129</v>
      </c>
    </row>
    <row r="157" spans="1:27" x14ac:dyDescent="0.45">
      <c r="A157" s="6" t="s">
        <v>68</v>
      </c>
      <c r="B157" s="7" t="s">
        <v>30</v>
      </c>
      <c r="C157" s="1" t="s">
        <v>69</v>
      </c>
      <c r="D157" s="8">
        <v>27368909</v>
      </c>
      <c r="E157" s="8">
        <v>100692000000000</v>
      </c>
      <c r="F157" s="8">
        <v>7565508</v>
      </c>
      <c r="G157" s="8">
        <v>13207157</v>
      </c>
      <c r="H157" s="1">
        <v>1.2792057990662444E-3</v>
      </c>
      <c r="I157" s="1">
        <v>-6.3543180725235179E-3</v>
      </c>
      <c r="J157" s="1">
        <v>1.0677017950839114</v>
      </c>
      <c r="K157" s="1">
        <v>0.80784010884954127</v>
      </c>
      <c r="L157" s="1">
        <v>-8.6731482129102734E-5</v>
      </c>
      <c r="M157" s="1">
        <v>9.3060626709925449E-3</v>
      </c>
      <c r="N157" s="1">
        <f t="shared" ref="N157:N162" si="65">N156</f>
        <v>23</v>
      </c>
      <c r="O157" s="1">
        <v>1391</v>
      </c>
      <c r="P157" s="1">
        <v>0.31063558108255501</v>
      </c>
      <c r="Q157" s="1">
        <v>0.27051219595194376</v>
      </c>
      <c r="R157" s="10">
        <v>87.301165718634707</v>
      </c>
      <c r="S157" s="1">
        <v>64.42</v>
      </c>
      <c r="T157" s="1">
        <v>0</v>
      </c>
      <c r="U157" s="1">
        <f t="shared" si="53"/>
        <v>1.9410200428096986</v>
      </c>
      <c r="V157" s="1">
        <f t="shared" si="54"/>
        <v>1</v>
      </c>
      <c r="W157" s="1">
        <f t="shared" si="55"/>
        <v>7.4372574855824505</v>
      </c>
      <c r="X157" s="1">
        <f t="shared" si="51"/>
        <v>0.27642709470077892</v>
      </c>
      <c r="Y157" s="1">
        <f t="shared" si="57"/>
        <v>1.6262126620490538</v>
      </c>
      <c r="Z157" s="1">
        <f t="shared" si="52"/>
        <v>0.48256059457832245</v>
      </c>
      <c r="AA157" s="1">
        <f t="shared" si="56"/>
        <v>1.9410200428096986</v>
      </c>
    </row>
    <row r="158" spans="1:27" x14ac:dyDescent="0.45">
      <c r="A158" s="6" t="s">
        <v>68</v>
      </c>
      <c r="B158" s="7" t="s">
        <v>31</v>
      </c>
      <c r="C158" s="1" t="s">
        <v>69</v>
      </c>
      <c r="D158" s="8">
        <v>42206139</v>
      </c>
      <c r="E158" s="8">
        <v>58704300000000</v>
      </c>
      <c r="F158" s="8">
        <v>14295229</v>
      </c>
      <c r="G158" s="8">
        <v>15760512</v>
      </c>
      <c r="H158" s="1">
        <v>-2.3352311870956512E-2</v>
      </c>
      <c r="I158" s="1">
        <v>3.0206932212764148E-3</v>
      </c>
      <c r="J158" s="1">
        <v>-0.37553332867035044</v>
      </c>
      <c r="K158" s="1">
        <v>0.54136366872451003</v>
      </c>
      <c r="L158" s="1">
        <v>-2.0134408602150562E-2</v>
      </c>
      <c r="M158" s="1">
        <v>-1.3196834079504328E-2</v>
      </c>
      <c r="N158" s="1">
        <f t="shared" si="65"/>
        <v>23</v>
      </c>
      <c r="O158" s="1">
        <v>1392</v>
      </c>
      <c r="P158" s="1">
        <v>-0.92048794655188904</v>
      </c>
      <c r="Q158" s="1">
        <v>-2.5318466531148403</v>
      </c>
      <c r="R158" s="10">
        <v>69.914265108086468</v>
      </c>
      <c r="S158" s="1">
        <v>62.55</v>
      </c>
      <c r="T158" s="1">
        <v>1</v>
      </c>
      <c r="U158" s="1">
        <f t="shared" si="53"/>
        <v>1.8445657969996345</v>
      </c>
      <c r="V158" s="1">
        <f t="shared" si="54"/>
        <v>1</v>
      </c>
      <c r="W158" s="1">
        <f t="shared" si="55"/>
        <v>7.6253756248933495</v>
      </c>
      <c r="X158" s="1">
        <f t="shared" si="51"/>
        <v>0.33870023031483643</v>
      </c>
      <c r="Y158" s="1">
        <f t="shared" si="57"/>
        <v>0.74349532616631675</v>
      </c>
      <c r="Z158" s="1">
        <f t="shared" si="52"/>
        <v>0.37341752582485688</v>
      </c>
      <c r="AA158" s="1">
        <f t="shared" si="56"/>
        <v>1.8445657969996345</v>
      </c>
    </row>
    <row r="159" spans="1:27" x14ac:dyDescent="0.45">
      <c r="A159" s="6" t="s">
        <v>68</v>
      </c>
      <c r="B159" s="7" t="s">
        <v>32</v>
      </c>
      <c r="C159" s="1" t="s">
        <v>69</v>
      </c>
      <c r="D159" s="8">
        <v>53899100</v>
      </c>
      <c r="E159" s="8">
        <v>51094800000000</v>
      </c>
      <c r="F159" s="8">
        <v>22766582</v>
      </c>
      <c r="G159" s="8">
        <v>14055169</v>
      </c>
      <c r="H159" s="1">
        <v>1.2144617748904747E-2</v>
      </c>
      <c r="I159" s="1">
        <v>5.3932925671312999E-4</v>
      </c>
      <c r="J159" s="1">
        <v>-0.52653225806451609</v>
      </c>
      <c r="K159" s="1">
        <v>-0.13043090962478102</v>
      </c>
      <c r="L159" s="1">
        <v>0</v>
      </c>
      <c r="M159" s="1">
        <v>-1.2292796193786068E-3</v>
      </c>
      <c r="N159" s="1">
        <f t="shared" si="65"/>
        <v>23</v>
      </c>
      <c r="O159" s="1">
        <v>1393</v>
      </c>
      <c r="P159" s="1">
        <v>-0.49555523081428299</v>
      </c>
      <c r="Q159" s="1">
        <v>-0.68429692152293797</v>
      </c>
      <c r="R159" s="10">
        <v>92.519671764433454</v>
      </c>
      <c r="S159" s="1">
        <v>64.650000000000006</v>
      </c>
      <c r="T159" s="1">
        <v>1</v>
      </c>
      <c r="U159" s="1">
        <f t="shared" si="53"/>
        <v>1.9662340833382252</v>
      </c>
      <c r="V159" s="1">
        <f t="shared" si="54"/>
        <v>1</v>
      </c>
      <c r="W159" s="1">
        <f t="shared" si="55"/>
        <v>7.7315815134558115</v>
      </c>
      <c r="X159" s="1">
        <f t="shared" si="51"/>
        <v>0.42239261880068496</v>
      </c>
      <c r="Y159" s="1">
        <f t="shared" si="57"/>
        <v>0.49542986299225167</v>
      </c>
      <c r="Z159" s="1">
        <f t="shared" si="52"/>
        <v>0.26076815753880861</v>
      </c>
      <c r="AA159" s="1">
        <f t="shared" si="56"/>
        <v>1.9662340833382252</v>
      </c>
    </row>
    <row r="160" spans="1:27" x14ac:dyDescent="0.45">
      <c r="A160" s="6" t="s">
        <v>68</v>
      </c>
      <c r="B160" s="7" t="s">
        <v>33</v>
      </c>
      <c r="C160" s="1" t="s">
        <v>69</v>
      </c>
      <c r="D160" s="8">
        <v>61214475</v>
      </c>
      <c r="E160" s="8">
        <v>53664930000000</v>
      </c>
      <c r="F160" s="8">
        <v>37581615</v>
      </c>
      <c r="G160" s="8">
        <v>5973090</v>
      </c>
      <c r="H160" s="1">
        <v>-3.3847761259006262E-3</v>
      </c>
      <c r="I160" s="1">
        <v>1.4785973870253921E-3</v>
      </c>
      <c r="J160" s="1">
        <v>-0.1106001249077386</v>
      </c>
      <c r="K160" s="1">
        <v>0.12299625525004837</v>
      </c>
      <c r="L160" s="1">
        <v>4.0802213001383154E-2</v>
      </c>
      <c r="M160" s="1">
        <v>1.5372296756276458E-3</v>
      </c>
      <c r="N160" s="1">
        <f t="shared" si="65"/>
        <v>23</v>
      </c>
      <c r="O160" s="1">
        <v>1394</v>
      </c>
      <c r="P160" s="1">
        <v>-0.25607153221520401</v>
      </c>
      <c r="Q160" s="1">
        <v>-0.2958103942218584</v>
      </c>
      <c r="R160" s="10">
        <v>93.95954379810216</v>
      </c>
      <c r="S160" s="1">
        <v>65.180000000000007</v>
      </c>
      <c r="T160" s="1">
        <v>1</v>
      </c>
      <c r="U160" s="1">
        <f t="shared" si="53"/>
        <v>1.9729408994801123</v>
      </c>
      <c r="V160" s="1">
        <f t="shared" si="54"/>
        <v>1</v>
      </c>
      <c r="W160" s="1">
        <f t="shared" si="55"/>
        <v>7.7868541291604769</v>
      </c>
      <c r="X160" s="1">
        <f t="shared" si="51"/>
        <v>0.61393346916721903</v>
      </c>
      <c r="Y160" s="1">
        <f t="shared" si="57"/>
        <v>0.82012159908364179</v>
      </c>
      <c r="Z160" s="1">
        <f t="shared" si="52"/>
        <v>9.7576431064711408E-2</v>
      </c>
      <c r="AA160" s="1">
        <f t="shared" si="56"/>
        <v>1.9729408994801123</v>
      </c>
    </row>
    <row r="161" spans="1:27" x14ac:dyDescent="0.45">
      <c r="A161" s="6" t="s">
        <v>68</v>
      </c>
      <c r="B161" s="7" t="s">
        <v>34</v>
      </c>
      <c r="C161" s="1" t="s">
        <v>69</v>
      </c>
      <c r="D161" s="6">
        <v>61206836</v>
      </c>
      <c r="E161" s="6">
        <v>52595000000000</v>
      </c>
      <c r="F161" s="6">
        <v>24322262</v>
      </c>
      <c r="G161" s="6">
        <v>7654168</v>
      </c>
      <c r="H161" s="1">
        <v>-4.7988938143071229E-3</v>
      </c>
      <c r="I161" s="1">
        <v>5.9231274112731523E-4</v>
      </c>
      <c r="J161" s="1">
        <v>0.12032131077774234</v>
      </c>
      <c r="K161" s="1">
        <v>8.3240142303547121E-2</v>
      </c>
      <c r="L161" s="1">
        <v>-1.4748478143192217E-2</v>
      </c>
      <c r="M161" s="1">
        <v>2.5387914230019493E-3</v>
      </c>
      <c r="N161" s="1">
        <f t="shared" si="65"/>
        <v>23</v>
      </c>
      <c r="O161" s="1">
        <v>1395</v>
      </c>
      <c r="P161" s="1">
        <v>-2.0286309439667999E-2</v>
      </c>
      <c r="Q161" s="1">
        <v>-2.0494902491829028E-2</v>
      </c>
      <c r="R161" s="11">
        <v>87.897393914585891</v>
      </c>
      <c r="S161" s="1">
        <v>67.846000000000004</v>
      </c>
      <c r="T161" s="1">
        <v>0</v>
      </c>
      <c r="U161" s="1">
        <f t="shared" si="53"/>
        <v>1.9439759987905734</v>
      </c>
      <c r="V161" s="1">
        <f t="shared" si="54"/>
        <v>1</v>
      </c>
      <c r="W161" s="1">
        <f t="shared" si="55"/>
        <v>7.7867999298462482</v>
      </c>
      <c r="X161" s="1">
        <f t="shared" si="51"/>
        <v>0.39737819481470993</v>
      </c>
      <c r="Y161" s="1">
        <f t="shared" si="57"/>
        <v>0.35482764333199623</v>
      </c>
      <c r="Z161" s="1">
        <f t="shared" si="52"/>
        <v>0.12505413610989466</v>
      </c>
      <c r="AA161" s="1">
        <f t="shared" si="56"/>
        <v>1.9439759987905734</v>
      </c>
    </row>
    <row r="162" spans="1:27" x14ac:dyDescent="0.45">
      <c r="A162" s="6" t="s">
        <v>68</v>
      </c>
      <c r="B162" s="7" t="s">
        <v>35</v>
      </c>
      <c r="C162" s="1" t="s">
        <v>69</v>
      </c>
      <c r="D162" s="6">
        <v>70214264</v>
      </c>
      <c r="E162" s="6">
        <v>96982500000000</v>
      </c>
      <c r="F162" s="6">
        <v>21235319</v>
      </c>
      <c r="G162" s="6">
        <v>12584268</v>
      </c>
      <c r="H162" s="1">
        <v>-3.5318417608754065E-3</v>
      </c>
      <c r="I162" s="1">
        <v>-1.25377609194358E-3</v>
      </c>
      <c r="J162" s="1">
        <v>1.3976486006514779</v>
      </c>
      <c r="K162" s="1">
        <v>0.37223235867446391</v>
      </c>
      <c r="L162" s="1">
        <v>-2.2264031370063785E-2</v>
      </c>
      <c r="M162" s="1">
        <v>-1.2250779595065141E-2</v>
      </c>
      <c r="N162" s="1">
        <f t="shared" si="65"/>
        <v>23</v>
      </c>
      <c r="O162" s="1">
        <v>1396</v>
      </c>
      <c r="P162" s="1">
        <v>0.97948515143516801</v>
      </c>
      <c r="Q162" s="1">
        <v>0.68283678636651191</v>
      </c>
      <c r="R162" s="11">
        <v>87.98613825931541</v>
      </c>
      <c r="S162" s="1">
        <v>67.846000000000018</v>
      </c>
      <c r="T162" s="1">
        <v>0</v>
      </c>
      <c r="U162" s="1">
        <f t="shared" si="53"/>
        <v>1.9444142567901763</v>
      </c>
      <c r="V162" s="1">
        <f t="shared" si="54"/>
        <v>1</v>
      </c>
      <c r="W162" s="1">
        <f t="shared" si="55"/>
        <v>7.8464253478451056</v>
      </c>
      <c r="X162" s="1">
        <f t="shared" si="51"/>
        <v>0.30243596942068635</v>
      </c>
      <c r="Y162" s="1">
        <f t="shared" si="57"/>
        <v>0.68314003796777223</v>
      </c>
      <c r="Z162" s="1">
        <f t="shared" si="52"/>
        <v>0.17922665969980117</v>
      </c>
      <c r="AA162" s="1">
        <f t="shared" si="56"/>
        <v>1.9444142567901763</v>
      </c>
    </row>
    <row r="163" spans="1:27" ht="16.5" x14ac:dyDescent="0.45">
      <c r="A163" s="6" t="s">
        <v>70</v>
      </c>
      <c r="B163" s="7" t="s">
        <v>28</v>
      </c>
      <c r="C163" s="1" t="s">
        <v>37</v>
      </c>
      <c r="D163" s="8">
        <v>1095281</v>
      </c>
      <c r="E163" s="8">
        <v>150600000000</v>
      </c>
      <c r="F163" s="8">
        <v>736729</v>
      </c>
      <c r="G163" s="8">
        <v>182582</v>
      </c>
      <c r="H163" s="1">
        <v>-2.9526141437420782E-3</v>
      </c>
      <c r="I163" s="1">
        <v>-3.0808753036663345E-3</v>
      </c>
      <c r="J163" s="1">
        <v>-2.8327705704638446E-2</v>
      </c>
      <c r="K163" s="1">
        <v>0.17144936104415845</v>
      </c>
      <c r="L163" s="1">
        <v>-1.1485843880313068E-2</v>
      </c>
      <c r="M163" s="1">
        <v>-1.0675880274855391E-2</v>
      </c>
      <c r="N163" s="1">
        <f t="shared" ref="N163" si="66">N162+1</f>
        <v>24</v>
      </c>
      <c r="O163" s="1">
        <v>1390</v>
      </c>
      <c r="P163" s="1">
        <v>-0.26452034120755402</v>
      </c>
      <c r="Q163" s="1">
        <v>-0.30723239562159727</v>
      </c>
      <c r="R163" s="9">
        <v>60.174845017906527</v>
      </c>
      <c r="S163" s="1">
        <v>79.13</v>
      </c>
      <c r="T163" s="1">
        <v>1</v>
      </c>
      <c r="U163" s="1">
        <f t="shared" si="53"/>
        <v>1.7794149804102224</v>
      </c>
      <c r="V163" s="1">
        <f t="shared" si="54"/>
        <v>1</v>
      </c>
      <c r="W163" s="1">
        <f t="shared" si="55"/>
        <v>6.0395255539647188</v>
      </c>
      <c r="X163" s="1">
        <f t="shared" si="51"/>
        <v>0.67263925878381892</v>
      </c>
      <c r="Y163" s="1">
        <f t="shared" si="57"/>
        <v>-0.86744638296982457</v>
      </c>
      <c r="Z163" s="1">
        <f t="shared" si="52"/>
        <v>0.16669877410454487</v>
      </c>
      <c r="AA163" s="1">
        <f t="shared" si="56"/>
        <v>1.7794149804102224</v>
      </c>
    </row>
    <row r="164" spans="1:27" x14ac:dyDescent="0.45">
      <c r="A164" s="6" t="s">
        <v>70</v>
      </c>
      <c r="B164" s="7" t="s">
        <v>30</v>
      </c>
      <c r="C164" s="1" t="s">
        <v>37</v>
      </c>
      <c r="D164" s="8">
        <v>1066819</v>
      </c>
      <c r="E164" s="8">
        <v>482400000000</v>
      </c>
      <c r="F164" s="8">
        <v>785150</v>
      </c>
      <c r="G164" s="8">
        <v>3070</v>
      </c>
      <c r="H164" s="1">
        <v>2.9263883396418323E-2</v>
      </c>
      <c r="I164" s="1">
        <v>4.4779544703979221E-3</v>
      </c>
      <c r="J164" s="1">
        <v>-0.33627185602458121</v>
      </c>
      <c r="K164" s="1">
        <v>0.79617803486160177</v>
      </c>
      <c r="L164" s="1">
        <v>-2.8878478919812517E-2</v>
      </c>
      <c r="M164" s="1">
        <v>-6.3543180725235179E-3</v>
      </c>
      <c r="N164" s="1">
        <f t="shared" ref="N164:N169" si="67">N163</f>
        <v>24</v>
      </c>
      <c r="O164" s="1">
        <v>1391</v>
      </c>
      <c r="P164" s="1">
        <v>-1.1497999935443499</v>
      </c>
      <c r="Q164" s="1">
        <v>-1.8984542509941462</v>
      </c>
      <c r="R164" s="10">
        <v>45.056881016616074</v>
      </c>
      <c r="S164" s="1">
        <v>78.83</v>
      </c>
      <c r="T164" s="1">
        <v>1</v>
      </c>
      <c r="U164" s="1">
        <f t="shared" si="53"/>
        <v>1.653761125156229</v>
      </c>
      <c r="V164" s="1">
        <f t="shared" si="54"/>
        <v>1</v>
      </c>
      <c r="W164" s="1">
        <f t="shared" si="55"/>
        <v>6.0280907418525551</v>
      </c>
      <c r="X164" s="1">
        <f t="shared" si="51"/>
        <v>0.73597301885324506</v>
      </c>
      <c r="Y164" s="1">
        <f t="shared" ref="Y164:Y195" si="68">LN((E164/1000000)/(D164-F164))</f>
        <v>0.53804102273455523</v>
      </c>
      <c r="Z164" s="1">
        <f t="shared" si="52"/>
        <v>2.8777140264655953E-3</v>
      </c>
      <c r="AA164" s="1">
        <f t="shared" si="56"/>
        <v>1.653761125156229</v>
      </c>
    </row>
    <row r="165" spans="1:27" x14ac:dyDescent="0.45">
      <c r="A165" s="6" t="s">
        <v>70</v>
      </c>
      <c r="B165" s="7" t="s">
        <v>31</v>
      </c>
      <c r="C165" s="1" t="s">
        <v>37</v>
      </c>
      <c r="D165" s="8">
        <v>1101271</v>
      </c>
      <c r="E165" s="8">
        <v>656100000000</v>
      </c>
      <c r="F165" s="8">
        <v>827526</v>
      </c>
      <c r="G165" s="8">
        <v>2049</v>
      </c>
      <c r="H165" s="1">
        <v>-3.58350003448989E-2</v>
      </c>
      <c r="I165" s="1">
        <v>-5.957340842264556E-3</v>
      </c>
      <c r="J165" s="1">
        <v>2.3555249379994492</v>
      </c>
      <c r="K165" s="1">
        <v>0.67542186512203428</v>
      </c>
      <c r="L165" s="1">
        <v>3.9828532010642841E-2</v>
      </c>
      <c r="M165" s="1">
        <v>-1.8898836399287907E-3</v>
      </c>
      <c r="N165" s="1">
        <f t="shared" si="67"/>
        <v>24</v>
      </c>
      <c r="O165" s="1">
        <v>1392</v>
      </c>
      <c r="P165" s="1">
        <v>1.75749419803061</v>
      </c>
      <c r="Q165" s="1">
        <v>1.0143223680746252</v>
      </c>
      <c r="R165" s="10">
        <v>59.998910350111601</v>
      </c>
      <c r="S165" s="1">
        <v>76.34</v>
      </c>
      <c r="T165" s="1">
        <v>0</v>
      </c>
      <c r="U165" s="1">
        <f t="shared" si="53"/>
        <v>1.7781433631631285</v>
      </c>
      <c r="V165" s="1">
        <f t="shared" si="54"/>
        <v>1</v>
      </c>
      <c r="W165" s="1">
        <f t="shared" si="55"/>
        <v>6.041894203006632</v>
      </c>
      <c r="X165" s="1">
        <f t="shared" si="51"/>
        <v>0.75142812259652714</v>
      </c>
      <c r="Y165" s="1">
        <f t="shared" si="68"/>
        <v>0.87411620022710812</v>
      </c>
      <c r="Z165" s="1">
        <f t="shared" si="52"/>
        <v>1.8605774600438947E-3</v>
      </c>
      <c r="AA165" s="1">
        <f t="shared" si="56"/>
        <v>1.7781433631631285</v>
      </c>
    </row>
    <row r="166" spans="1:27" x14ac:dyDescent="0.45">
      <c r="A166" s="6" t="s">
        <v>70</v>
      </c>
      <c r="B166" s="7" t="s">
        <v>32</v>
      </c>
      <c r="C166" s="1" t="s">
        <v>37</v>
      </c>
      <c r="D166" s="8">
        <v>1226191</v>
      </c>
      <c r="E166" s="8">
        <v>1187100000000</v>
      </c>
      <c r="F166" s="8">
        <v>843743</v>
      </c>
      <c r="G166" s="8">
        <v>21620</v>
      </c>
      <c r="H166" s="1">
        <v>-1.6614113698806939E-2</v>
      </c>
      <c r="I166" s="1">
        <v>1.0987347079811623E-3</v>
      </c>
      <c r="J166" s="1">
        <v>-0.12462635088526097</v>
      </c>
      <c r="K166" s="1">
        <v>-0.17237931835186665</v>
      </c>
      <c r="L166" s="1">
        <v>-5.816353334084939E-4</v>
      </c>
      <c r="M166" s="1">
        <v>2.2211657613143066E-4</v>
      </c>
      <c r="N166" s="1">
        <f t="shared" si="67"/>
        <v>24</v>
      </c>
      <c r="O166" s="1">
        <v>1393</v>
      </c>
      <c r="P166" s="1">
        <v>-2.6849106514907E-2</v>
      </c>
      <c r="Q166" s="1">
        <v>-2.7216128156901106E-2</v>
      </c>
      <c r="R166" s="10">
        <v>64.806201550387598</v>
      </c>
      <c r="S166" s="1">
        <v>78.41</v>
      </c>
      <c r="T166" s="1">
        <v>0</v>
      </c>
      <c r="U166" s="1">
        <f t="shared" si="53"/>
        <v>1.8116165671397675</v>
      </c>
      <c r="V166" s="1">
        <f t="shared" si="54"/>
        <v>1</v>
      </c>
      <c r="W166" s="1">
        <f t="shared" si="55"/>
        <v>6.0885581241671076</v>
      </c>
      <c r="X166" s="1">
        <f t="shared" si="51"/>
        <v>0.68810079343267072</v>
      </c>
      <c r="Y166" s="1">
        <f t="shared" si="68"/>
        <v>1.1326759407470439</v>
      </c>
      <c r="Z166" s="1">
        <f t="shared" si="52"/>
        <v>1.7631837128147247E-2</v>
      </c>
      <c r="AA166" s="1">
        <f t="shared" si="56"/>
        <v>1.8116165671397675</v>
      </c>
    </row>
    <row r="167" spans="1:27" x14ac:dyDescent="0.45">
      <c r="A167" s="6" t="s">
        <v>70</v>
      </c>
      <c r="B167" s="7" t="s">
        <v>33</v>
      </c>
      <c r="C167" s="1" t="s">
        <v>37</v>
      </c>
      <c r="D167" s="8">
        <v>2248856</v>
      </c>
      <c r="E167" s="8">
        <v>1703297505961</v>
      </c>
      <c r="F167" s="8">
        <v>1195541</v>
      </c>
      <c r="G167" s="8">
        <v>21772</v>
      </c>
      <c r="H167" s="1">
        <v>-4.1596137056108949E-2</v>
      </c>
      <c r="I167" s="1">
        <v>1.6612659108891713E-3</v>
      </c>
      <c r="J167" s="1">
        <v>1.1118428458853988</v>
      </c>
      <c r="K167" s="1">
        <v>0.20098432714264561</v>
      </c>
      <c r="L167" s="1">
        <v>-1.769769983208494E-2</v>
      </c>
      <c r="M167" s="1">
        <v>3.0921579888318913E-3</v>
      </c>
      <c r="N167" s="1">
        <f t="shared" si="67"/>
        <v>24</v>
      </c>
      <c r="O167" s="1">
        <v>1394</v>
      </c>
      <c r="P167" s="1">
        <v>0.90493320090434004</v>
      </c>
      <c r="Q167" s="1">
        <v>0.64444694282178905</v>
      </c>
      <c r="R167" s="10">
        <v>81.04842568666858</v>
      </c>
      <c r="S167" s="1">
        <v>78.099999999999994</v>
      </c>
      <c r="T167" s="1">
        <v>0</v>
      </c>
      <c r="U167" s="1">
        <f t="shared" si="53"/>
        <v>1.908744583376601</v>
      </c>
      <c r="V167" s="1">
        <f t="shared" si="54"/>
        <v>1</v>
      </c>
      <c r="W167" s="1">
        <f t="shared" si="55"/>
        <v>6.3519616473397678</v>
      </c>
      <c r="X167" s="1">
        <f t="shared" si="51"/>
        <v>0.53162185573464904</v>
      </c>
      <c r="Y167" s="1">
        <f t="shared" si="68"/>
        <v>0.48062374792795487</v>
      </c>
      <c r="Z167" s="1">
        <f t="shared" si="52"/>
        <v>9.6813668816500484E-3</v>
      </c>
      <c r="AA167" s="1">
        <f t="shared" si="56"/>
        <v>1.908744583376601</v>
      </c>
    </row>
    <row r="168" spans="1:27" x14ac:dyDescent="0.45">
      <c r="A168" s="6" t="s">
        <v>70</v>
      </c>
      <c r="B168" s="7" t="s">
        <v>34</v>
      </c>
      <c r="C168" s="1" t="s">
        <v>37</v>
      </c>
      <c r="D168" s="6">
        <v>2172658</v>
      </c>
      <c r="E168" s="6">
        <v>1645219726272</v>
      </c>
      <c r="F168" s="6">
        <v>1104778</v>
      </c>
      <c r="G168" s="6">
        <v>23353</v>
      </c>
      <c r="H168" s="1">
        <v>-3.4762926388618012E-2</v>
      </c>
      <c r="I168" s="1">
        <v>3.1504068229527846E-3</v>
      </c>
      <c r="J168" s="1">
        <v>0.72486828895581812</v>
      </c>
      <c r="K168" s="1">
        <v>4.8183154390507431E-2</v>
      </c>
      <c r="L168" s="1">
        <v>-1.130077364457679E-2</v>
      </c>
      <c r="M168" s="1">
        <v>-3.0583595677435931E-3</v>
      </c>
      <c r="N168" s="1">
        <f t="shared" si="67"/>
        <v>24</v>
      </c>
      <c r="O168" s="1">
        <v>1395</v>
      </c>
      <c r="P168" s="1">
        <v>0.63862776314594505</v>
      </c>
      <c r="Q168" s="1">
        <v>0.49385916179328715</v>
      </c>
      <c r="R168" s="11">
        <v>82.050723381869318</v>
      </c>
      <c r="S168" s="1">
        <v>74.319999999999993</v>
      </c>
      <c r="T168" s="1">
        <v>0</v>
      </c>
      <c r="U168" s="1">
        <f t="shared" si="53"/>
        <v>1.9140824142662514</v>
      </c>
      <c r="V168" s="1">
        <f t="shared" si="54"/>
        <v>1</v>
      </c>
      <c r="W168" s="1">
        <f t="shared" si="55"/>
        <v>6.3369913690254416</v>
      </c>
      <c r="X168" s="1">
        <f t="shared" si="51"/>
        <v>0.50849144227945675</v>
      </c>
      <c r="Y168" s="1">
        <f t="shared" si="68"/>
        <v>0.4321985728245526</v>
      </c>
      <c r="Z168" s="1">
        <f t="shared" si="52"/>
        <v>1.0748585373307718E-2</v>
      </c>
      <c r="AA168" s="1">
        <f t="shared" si="56"/>
        <v>1.9140824142662514</v>
      </c>
    </row>
    <row r="169" spans="1:27" x14ac:dyDescent="0.45">
      <c r="A169" s="6" t="s">
        <v>70</v>
      </c>
      <c r="B169" s="7" t="s">
        <v>35</v>
      </c>
      <c r="C169" s="1" t="s">
        <v>37</v>
      </c>
      <c r="D169" s="6">
        <v>2192769</v>
      </c>
      <c r="E169" s="6">
        <v>1299609332385</v>
      </c>
      <c r="F169" s="6">
        <v>1139155</v>
      </c>
      <c r="G169" s="6">
        <v>32426</v>
      </c>
      <c r="H169" s="1">
        <v>4.8043488907390089E-2</v>
      </c>
      <c r="I169" s="1">
        <v>5.9614915523198619E-3</v>
      </c>
      <c r="J169" s="1">
        <v>-0.31443346759655105</v>
      </c>
      <c r="K169" s="1">
        <v>0.1651545121637894</v>
      </c>
      <c r="L169" s="1">
        <v>-4.8835462058602556E-2</v>
      </c>
      <c r="M169" s="1">
        <v>6.0307862338669822E-4</v>
      </c>
      <c r="N169" s="1">
        <f t="shared" si="67"/>
        <v>24</v>
      </c>
      <c r="O169" s="1">
        <v>1396</v>
      </c>
      <c r="P169" s="1">
        <v>-0.60109309314387505</v>
      </c>
      <c r="Q169" s="1">
        <v>-0.91902720546478367</v>
      </c>
      <c r="R169" s="11">
        <v>87.626584664991398</v>
      </c>
      <c r="S169" s="1">
        <v>69.72</v>
      </c>
      <c r="T169" s="1">
        <v>1</v>
      </c>
      <c r="U169" s="1">
        <f t="shared" si="53"/>
        <v>1.9426358849551828</v>
      </c>
      <c r="V169" s="1">
        <f t="shared" si="54"/>
        <v>1</v>
      </c>
      <c r="W169" s="1">
        <f t="shared" si="55"/>
        <v>6.3409928827904238</v>
      </c>
      <c r="X169" s="1">
        <f t="shared" si="51"/>
        <v>0.51950524656267938</v>
      </c>
      <c r="Y169" s="1">
        <f t="shared" si="68"/>
        <v>0.20983754662034668</v>
      </c>
      <c r="Z169" s="1">
        <f t="shared" si="52"/>
        <v>1.4787695375117033E-2</v>
      </c>
      <c r="AA169" s="1">
        <f t="shared" si="56"/>
        <v>1.9426358849551828</v>
      </c>
    </row>
    <row r="170" spans="1:27" ht="16.5" x14ac:dyDescent="0.45">
      <c r="A170" s="6" t="s">
        <v>71</v>
      </c>
      <c r="B170" s="7" t="s">
        <v>28</v>
      </c>
      <c r="C170" s="1" t="s">
        <v>64</v>
      </c>
      <c r="D170" s="8">
        <v>302318</v>
      </c>
      <c r="E170" s="8">
        <v>213827013000</v>
      </c>
      <c r="F170" s="8">
        <v>197693</v>
      </c>
      <c r="G170" s="8">
        <v>25430</v>
      </c>
      <c r="H170" s="1">
        <v>-2.8007150145824555E-3</v>
      </c>
      <c r="I170" s="1">
        <v>-8.7077411537052514E-3</v>
      </c>
      <c r="J170" s="1">
        <v>0.93759855318322105</v>
      </c>
      <c r="K170" s="1">
        <v>0.15748783482650416</v>
      </c>
      <c r="L170" s="1">
        <v>-1.8339813014903165E-2</v>
      </c>
      <c r="M170" s="1">
        <v>-1.1020744931636021E-2</v>
      </c>
      <c r="N170" s="1">
        <f t="shared" ref="N170" si="69">N169+1</f>
        <v>25</v>
      </c>
      <c r="O170" s="1">
        <v>1390</v>
      </c>
      <c r="P170" s="1">
        <v>0.70856528878749303</v>
      </c>
      <c r="Q170" s="1">
        <v>0.53565400594168988</v>
      </c>
      <c r="R170" s="9">
        <v>66.769915702541098</v>
      </c>
      <c r="S170" s="1">
        <v>2.9</v>
      </c>
      <c r="T170" s="1">
        <v>0</v>
      </c>
      <c r="U170" s="1">
        <f t="shared" si="53"/>
        <v>1.8245808279341813</v>
      </c>
      <c r="V170" s="1">
        <f t="shared" si="54"/>
        <v>1</v>
      </c>
      <c r="W170" s="1">
        <f t="shared" si="55"/>
        <v>5.4804640058213794</v>
      </c>
      <c r="X170" s="1">
        <f t="shared" si="51"/>
        <v>0.65392401378680731</v>
      </c>
      <c r="Y170" s="1">
        <f t="shared" si="68"/>
        <v>0.71478480885350959</v>
      </c>
      <c r="Z170" s="1">
        <f t="shared" si="52"/>
        <v>8.4116724773252008E-2</v>
      </c>
      <c r="AA170" s="1">
        <f t="shared" si="56"/>
        <v>1.8245808279341813</v>
      </c>
    </row>
    <row r="171" spans="1:27" x14ac:dyDescent="0.45">
      <c r="A171" s="6" t="s">
        <v>71</v>
      </c>
      <c r="B171" s="7" t="s">
        <v>30</v>
      </c>
      <c r="C171" s="1" t="s">
        <v>64</v>
      </c>
      <c r="D171" s="8">
        <v>366894</v>
      </c>
      <c r="E171" s="8">
        <v>771405816000</v>
      </c>
      <c r="F171" s="8">
        <v>186389</v>
      </c>
      <c r="G171" s="8">
        <v>101667</v>
      </c>
      <c r="H171" s="1">
        <v>-1.0213776722090274E-2</v>
      </c>
      <c r="I171" s="1">
        <v>-2.786890395774338E-3</v>
      </c>
      <c r="J171" s="1">
        <v>-7.3363109012928349E-2</v>
      </c>
      <c r="K171" s="1">
        <v>1.1674229922992299</v>
      </c>
      <c r="L171" s="1">
        <v>-3.9812529396339696E-2</v>
      </c>
      <c r="M171" s="1">
        <v>3.6481299368714905E-3</v>
      </c>
      <c r="N171" s="1">
        <f t="shared" ref="N171:N176" si="70">N170</f>
        <v>25</v>
      </c>
      <c r="O171" s="1">
        <v>1391</v>
      </c>
      <c r="P171" s="1">
        <v>-1.16187520228815</v>
      </c>
      <c r="Q171" s="1">
        <v>-1.8209295968725905</v>
      </c>
      <c r="R171" s="10">
        <v>82.858362623782241</v>
      </c>
      <c r="S171" s="1">
        <v>2.1</v>
      </c>
      <c r="T171" s="1">
        <v>1</v>
      </c>
      <c r="U171" s="1">
        <f t="shared" si="53"/>
        <v>1.9183363468903194</v>
      </c>
      <c r="V171" s="1">
        <f t="shared" si="54"/>
        <v>1</v>
      </c>
      <c r="W171" s="1">
        <f t="shared" si="55"/>
        <v>5.5645406095804288</v>
      </c>
      <c r="X171" s="1">
        <f t="shared" si="51"/>
        <v>0.50801866479146562</v>
      </c>
      <c r="Y171" s="1">
        <f t="shared" si="68"/>
        <v>1.452456107063907</v>
      </c>
      <c r="Z171" s="1">
        <f t="shared" si="52"/>
        <v>0.27710183322703558</v>
      </c>
      <c r="AA171" s="1">
        <f t="shared" si="56"/>
        <v>1.9183363468903194</v>
      </c>
    </row>
    <row r="172" spans="1:27" x14ac:dyDescent="0.45">
      <c r="A172" s="6" t="s">
        <v>71</v>
      </c>
      <c r="B172" s="7" t="s">
        <v>31</v>
      </c>
      <c r="C172" s="1" t="s">
        <v>64</v>
      </c>
      <c r="D172" s="8">
        <v>445198</v>
      </c>
      <c r="E172" s="8">
        <v>496816680000</v>
      </c>
      <c r="F172" s="8">
        <v>274858</v>
      </c>
      <c r="G172" s="8">
        <v>38450</v>
      </c>
      <c r="H172" s="1">
        <v>-8.9492419904905786E-3</v>
      </c>
      <c r="I172" s="1">
        <v>9.6158279161974013E-4</v>
      </c>
      <c r="J172" s="1">
        <v>-0.32888104524018641</v>
      </c>
      <c r="K172" s="1">
        <v>0.37176936567857483</v>
      </c>
      <c r="L172" s="1">
        <v>-8.2301208779622433E-3</v>
      </c>
      <c r="M172" s="1">
        <v>1.9954013267436638E-3</v>
      </c>
      <c r="N172" s="1">
        <f t="shared" si="70"/>
        <v>25</v>
      </c>
      <c r="O172" s="1">
        <v>1392</v>
      </c>
      <c r="P172" s="1">
        <v>-0.71249289120564196</v>
      </c>
      <c r="Q172" s="1">
        <v>-1.2465076928091749</v>
      </c>
      <c r="R172" s="10">
        <v>54.728682170542633</v>
      </c>
      <c r="S172" s="1">
        <v>0</v>
      </c>
      <c r="T172" s="1">
        <v>1</v>
      </c>
      <c r="U172" s="1">
        <f t="shared" si="53"/>
        <v>1.7382149907525548</v>
      </c>
      <c r="V172" s="1">
        <f t="shared" si="54"/>
        <v>0</v>
      </c>
      <c r="W172" s="1">
        <f t="shared" si="55"/>
        <v>5.6485532046498346</v>
      </c>
      <c r="X172" s="1">
        <f t="shared" si="51"/>
        <v>0.61738372589274881</v>
      </c>
      <c r="Y172" s="1">
        <f t="shared" si="68"/>
        <v>1.0704246652219376</v>
      </c>
      <c r="Z172" s="1">
        <f t="shared" si="52"/>
        <v>8.6366066334529798E-2</v>
      </c>
      <c r="AA172" s="1">
        <f t="shared" si="56"/>
        <v>0</v>
      </c>
    </row>
    <row r="173" spans="1:27" x14ac:dyDescent="0.45">
      <c r="A173" s="6" t="s">
        <v>71</v>
      </c>
      <c r="B173" s="7" t="s">
        <v>32</v>
      </c>
      <c r="C173" s="1" t="s">
        <v>64</v>
      </c>
      <c r="D173" s="8">
        <v>766803</v>
      </c>
      <c r="E173" s="8">
        <v>663178116000</v>
      </c>
      <c r="F173" s="8">
        <v>450305</v>
      </c>
      <c r="G173" s="8">
        <v>81708</v>
      </c>
      <c r="H173" s="1">
        <v>1.2676510809607191E-3</v>
      </c>
      <c r="I173" s="1">
        <v>-1.2292796193786068E-3</v>
      </c>
      <c r="J173" s="1">
        <v>-9.6609339047489098E-2</v>
      </c>
      <c r="K173" s="1">
        <v>-0.10506580860004758</v>
      </c>
      <c r="L173" s="1">
        <v>2.0444871618838529E-2</v>
      </c>
      <c r="M173" s="1">
        <v>5.9063910843026586E-4</v>
      </c>
      <c r="N173" s="1">
        <f t="shared" si="70"/>
        <v>25</v>
      </c>
      <c r="O173" s="1">
        <v>1393</v>
      </c>
      <c r="P173" s="1">
        <v>-6.2344811361728203E-2</v>
      </c>
      <c r="Q173" s="1">
        <v>-6.4373000289412674E-2</v>
      </c>
      <c r="R173" s="10">
        <v>92.495750943083365</v>
      </c>
      <c r="S173" s="1">
        <v>0</v>
      </c>
      <c r="T173" s="1">
        <v>0</v>
      </c>
      <c r="U173" s="1">
        <f t="shared" si="53"/>
        <v>1.9661217826378752</v>
      </c>
      <c r="V173" s="1">
        <f t="shared" si="54"/>
        <v>0</v>
      </c>
      <c r="W173" s="1">
        <f t="shared" si="55"/>
        <v>5.8846838033203923</v>
      </c>
      <c r="X173" s="1">
        <f t="shared" si="51"/>
        <v>0.58724991947084193</v>
      </c>
      <c r="Y173" s="1">
        <f t="shared" si="68"/>
        <v>0.73972668324025681</v>
      </c>
      <c r="Z173" s="1">
        <f t="shared" si="52"/>
        <v>0.10655670361227068</v>
      </c>
      <c r="AA173" s="1">
        <f t="shared" si="56"/>
        <v>0</v>
      </c>
    </row>
    <row r="174" spans="1:27" x14ac:dyDescent="0.45">
      <c r="A174" s="6" t="s">
        <v>71</v>
      </c>
      <c r="B174" s="7" t="s">
        <v>33</v>
      </c>
      <c r="C174" s="1" t="s">
        <v>64</v>
      </c>
      <c r="D174" s="8">
        <v>760726</v>
      </c>
      <c r="E174" s="8">
        <v>801240000000</v>
      </c>
      <c r="F174" s="8">
        <v>431578</v>
      </c>
      <c r="G174" s="8">
        <v>74124</v>
      </c>
      <c r="H174" s="1">
        <v>-1.5606077016236586E-3</v>
      </c>
      <c r="I174" s="1">
        <v>-3.9812234693611809E-3</v>
      </c>
      <c r="J174" s="1">
        <v>0.40318550048057133</v>
      </c>
      <c r="K174" s="1">
        <v>0.12494601189399504</v>
      </c>
      <c r="L174" s="1">
        <v>-4.5648472513063476E-2</v>
      </c>
      <c r="M174" s="1">
        <v>-1.4146485528647371E-2</v>
      </c>
      <c r="N174" s="1">
        <f t="shared" si="70"/>
        <v>25</v>
      </c>
      <c r="O174" s="1">
        <v>1394</v>
      </c>
      <c r="P174" s="1">
        <v>0.18096938542143601</v>
      </c>
      <c r="Q174" s="1">
        <v>0.16633561428942051</v>
      </c>
      <c r="R174" s="10">
        <v>92.556517556517562</v>
      </c>
      <c r="S174" s="1">
        <v>0.92</v>
      </c>
      <c r="T174" s="1">
        <v>0</v>
      </c>
      <c r="U174" s="1">
        <f t="shared" si="53"/>
        <v>1.9664070059000482</v>
      </c>
      <c r="V174" s="1">
        <f t="shared" si="54"/>
        <v>1</v>
      </c>
      <c r="W174" s="1">
        <f t="shared" si="55"/>
        <v>5.8812282597722598</v>
      </c>
      <c r="X174" s="1">
        <f t="shared" si="51"/>
        <v>0.56732384590509588</v>
      </c>
      <c r="Y174" s="1">
        <f t="shared" si="68"/>
        <v>0.88965303001937812</v>
      </c>
      <c r="Z174" s="1">
        <f t="shared" si="52"/>
        <v>9.743849953859865E-2</v>
      </c>
      <c r="AA174" s="1">
        <f t="shared" si="56"/>
        <v>1.9664070059000482</v>
      </c>
    </row>
    <row r="175" spans="1:27" x14ac:dyDescent="0.45">
      <c r="A175" s="6" t="s">
        <v>71</v>
      </c>
      <c r="B175" s="7" t="s">
        <v>34</v>
      </c>
      <c r="C175" s="1" t="s">
        <v>64</v>
      </c>
      <c r="D175" s="6">
        <v>805182</v>
      </c>
      <c r="E175" s="6">
        <v>700260000000</v>
      </c>
      <c r="F175" s="6">
        <v>395495</v>
      </c>
      <c r="G175" s="6">
        <v>47411</v>
      </c>
      <c r="H175" s="1">
        <v>-3.5443689230633124E-2</v>
      </c>
      <c r="I175" s="1">
        <v>-4.0887703494955083E-5</v>
      </c>
      <c r="J175" s="1">
        <v>0.21756169638139228</v>
      </c>
      <c r="K175" s="1">
        <v>6.060248080330774E-2</v>
      </c>
      <c r="L175" s="1">
        <v>3.923168109943527E-2</v>
      </c>
      <c r="M175" s="1">
        <v>-9.4675874359545552E-4</v>
      </c>
      <c r="N175" s="1">
        <f t="shared" si="70"/>
        <v>25</v>
      </c>
      <c r="O175" s="1">
        <v>1395</v>
      </c>
      <c r="P175" s="1">
        <v>0.153570017628963</v>
      </c>
      <c r="Q175" s="1">
        <v>0.1428614969446392</v>
      </c>
      <c r="R175" s="11">
        <v>95.799095607235145</v>
      </c>
      <c r="S175" s="1">
        <v>0.8</v>
      </c>
      <c r="T175" s="1">
        <v>0</v>
      </c>
      <c r="U175" s="1">
        <f t="shared" si="53"/>
        <v>1.9813614091344816</v>
      </c>
      <c r="V175" s="1">
        <f t="shared" si="54"/>
        <v>1</v>
      </c>
      <c r="W175" s="1">
        <f t="shared" si="55"/>
        <v>5.9058940575876395</v>
      </c>
      <c r="X175" s="1">
        <f t="shared" si="51"/>
        <v>0.49118708565268471</v>
      </c>
      <c r="Y175" s="1">
        <f t="shared" si="68"/>
        <v>0.53605824113745348</v>
      </c>
      <c r="Z175" s="1">
        <f t="shared" si="52"/>
        <v>5.8882339644949835E-2</v>
      </c>
      <c r="AA175" s="1">
        <f t="shared" si="56"/>
        <v>1.9813614091344816</v>
      </c>
    </row>
    <row r="176" spans="1:27" x14ac:dyDescent="0.45">
      <c r="A176" s="6" t="s">
        <v>71</v>
      </c>
      <c r="B176" s="7" t="s">
        <v>35</v>
      </c>
      <c r="C176" s="1" t="s">
        <v>64</v>
      </c>
      <c r="D176" s="6">
        <v>704769</v>
      </c>
      <c r="E176" s="6">
        <v>517770000000</v>
      </c>
      <c r="F176" s="6">
        <v>331822</v>
      </c>
      <c r="G176" s="6">
        <v>24908</v>
      </c>
      <c r="H176" s="1">
        <v>-2.127828188770458E-2</v>
      </c>
      <c r="I176" s="1">
        <v>-3.0688401573458327E-3</v>
      </c>
      <c r="J176" s="1">
        <v>-0.35866267505173699</v>
      </c>
      <c r="K176" s="1">
        <v>0.16112534343209325</v>
      </c>
      <c r="L176" s="1">
        <v>-1.3157894736842105E-2</v>
      </c>
      <c r="M176" s="1">
        <v>2.2143171189895681E-3</v>
      </c>
      <c r="N176" s="1">
        <f t="shared" si="70"/>
        <v>25</v>
      </c>
      <c r="O176" s="1">
        <v>1396</v>
      </c>
      <c r="P176" s="1">
        <v>-0.55011929515329605</v>
      </c>
      <c r="Q176" s="1">
        <v>-0.79877283170373625</v>
      </c>
      <c r="R176" s="11">
        <v>63.317829457364347</v>
      </c>
      <c r="S176" s="1">
        <v>0.8</v>
      </c>
      <c r="T176" s="1">
        <v>1</v>
      </c>
      <c r="U176" s="1">
        <f t="shared" si="53"/>
        <v>1.8015260187796049</v>
      </c>
      <c r="V176" s="1">
        <f t="shared" si="54"/>
        <v>1</v>
      </c>
      <c r="W176" s="1">
        <f t="shared" si="55"/>
        <v>5.8480467929280699</v>
      </c>
      <c r="X176" s="1">
        <f t="shared" si="51"/>
        <v>0.47082377346336174</v>
      </c>
      <c r="Y176" s="1">
        <f t="shared" si="68"/>
        <v>0.32809480981632516</v>
      </c>
      <c r="Z176" s="1">
        <f t="shared" si="52"/>
        <v>3.5342076623688046E-2</v>
      </c>
      <c r="AA176" s="1">
        <f t="shared" si="56"/>
        <v>1.8015260187796049</v>
      </c>
    </row>
    <row r="177" spans="1:27" ht="16.5" x14ac:dyDescent="0.45">
      <c r="A177" s="6" t="s">
        <v>72</v>
      </c>
      <c r="B177" s="7" t="s">
        <v>28</v>
      </c>
      <c r="C177" s="1" t="s">
        <v>42</v>
      </c>
      <c r="D177" s="8">
        <v>81991</v>
      </c>
      <c r="E177" s="8">
        <v>81510000000</v>
      </c>
      <c r="F177" s="8">
        <v>33628</v>
      </c>
      <c r="G177" s="8">
        <v>9403</v>
      </c>
      <c r="H177" s="1">
        <v>0</v>
      </c>
      <c r="I177" s="1">
        <v>-3.6304493044059132E-3</v>
      </c>
      <c r="J177" s="1">
        <v>0.11343794005230333</v>
      </c>
      <c r="K177" s="1">
        <v>0.16052344353995179</v>
      </c>
      <c r="L177" s="1">
        <v>-2.701042475925499E-2</v>
      </c>
      <c r="M177" s="1">
        <v>9.3715405339211369E-2</v>
      </c>
      <c r="N177" s="1">
        <f t="shared" ref="N177" si="71">N176+1</f>
        <v>26</v>
      </c>
      <c r="O177" s="1">
        <v>1390</v>
      </c>
      <c r="P177" s="1">
        <v>2.4517310407570801E-2</v>
      </c>
      <c r="Q177" s="1">
        <v>2.4221584998750392E-2</v>
      </c>
      <c r="R177" s="9">
        <v>88.29689704592154</v>
      </c>
      <c r="S177" s="1">
        <v>0</v>
      </c>
      <c r="T177" s="1">
        <v>0</v>
      </c>
      <c r="U177" s="1">
        <f t="shared" si="53"/>
        <v>1.9459454417484361</v>
      </c>
      <c r="V177" s="1">
        <f t="shared" si="54"/>
        <v>0</v>
      </c>
      <c r="W177" s="1">
        <f t="shared" si="55"/>
        <v>4.9137661833001562</v>
      </c>
      <c r="X177" s="1">
        <f t="shared" si="51"/>
        <v>0.41014257662426362</v>
      </c>
      <c r="Y177" s="1">
        <f t="shared" si="68"/>
        <v>0.52199065354439489</v>
      </c>
      <c r="Z177" s="1">
        <f t="shared" si="52"/>
        <v>0.11468331890085497</v>
      </c>
      <c r="AA177" s="1">
        <f t="shared" si="56"/>
        <v>0</v>
      </c>
    </row>
    <row r="178" spans="1:27" x14ac:dyDescent="0.45">
      <c r="A178" s="6" t="s">
        <v>72</v>
      </c>
      <c r="B178" s="7" t="s">
        <v>30</v>
      </c>
      <c r="C178" s="1" t="s">
        <v>42</v>
      </c>
      <c r="D178" s="8">
        <v>106276</v>
      </c>
      <c r="E178" s="8">
        <v>115860000000</v>
      </c>
      <c r="F178" s="8">
        <v>43936</v>
      </c>
      <c r="G178" s="8">
        <v>21852</v>
      </c>
      <c r="H178" s="1">
        <v>2.1630155268383317E-2</v>
      </c>
      <c r="I178" s="1">
        <v>4.4779544703979221E-3</v>
      </c>
      <c r="J178" s="1">
        <v>0.15442013405842928</v>
      </c>
      <c r="K178" s="1">
        <v>0.81568454567719817</v>
      </c>
      <c r="L178" s="1">
        <v>2.3788656566920961E-3</v>
      </c>
      <c r="M178" s="1">
        <v>2.6006820045754737E-3</v>
      </c>
      <c r="N178" s="1">
        <f t="shared" ref="N178:N183" si="72">N177</f>
        <v>26</v>
      </c>
      <c r="O178" s="1">
        <v>1391</v>
      </c>
      <c r="P178" s="1">
        <v>-0.63732868367647399</v>
      </c>
      <c r="Q178" s="1">
        <v>-1.0142583195715273</v>
      </c>
      <c r="R178" s="10">
        <v>92.864319431813257</v>
      </c>
      <c r="S178" s="1">
        <v>0</v>
      </c>
      <c r="T178" s="1">
        <v>1</v>
      </c>
      <c r="U178" s="1">
        <f t="shared" si="53"/>
        <v>1.9678488802969165</v>
      </c>
      <c r="V178" s="1">
        <f t="shared" si="54"/>
        <v>0</v>
      </c>
      <c r="W178" s="1">
        <f t="shared" si="55"/>
        <v>5.0264352001358779</v>
      </c>
      <c r="X178" s="1">
        <f t="shared" si="51"/>
        <v>0.41341412924837218</v>
      </c>
      <c r="Y178" s="1">
        <f t="shared" si="68"/>
        <v>0.619779291329287</v>
      </c>
      <c r="Z178" s="1">
        <f t="shared" si="52"/>
        <v>0.20561556701418948</v>
      </c>
      <c r="AA178" s="1">
        <f t="shared" si="56"/>
        <v>0</v>
      </c>
    </row>
    <row r="179" spans="1:27" x14ac:dyDescent="0.45">
      <c r="A179" s="6" t="s">
        <v>72</v>
      </c>
      <c r="B179" s="7" t="s">
        <v>31</v>
      </c>
      <c r="C179" s="1" t="s">
        <v>42</v>
      </c>
      <c r="D179" s="8">
        <v>137130</v>
      </c>
      <c r="E179" s="8">
        <v>272610000000</v>
      </c>
      <c r="F179" s="8">
        <v>76965</v>
      </c>
      <c r="G179" s="8">
        <v>12825</v>
      </c>
      <c r="H179" s="1">
        <v>-2.6821350646586112E-2</v>
      </c>
      <c r="I179" s="1">
        <v>-1.5237413085930902E-3</v>
      </c>
      <c r="J179" s="1">
        <v>0.93944847877801418</v>
      </c>
      <c r="K179" s="1">
        <v>0.55795959770363013</v>
      </c>
      <c r="L179" s="1">
        <v>-3.9903811237623397E-2</v>
      </c>
      <c r="M179" s="1">
        <v>-8.8589971809133281E-3</v>
      </c>
      <c r="N179" s="1">
        <f t="shared" si="72"/>
        <v>26</v>
      </c>
      <c r="O179" s="1">
        <v>1392</v>
      </c>
      <c r="P179" s="1">
        <v>0.37800888680606398</v>
      </c>
      <c r="Q179" s="1">
        <v>0.32063962163167609</v>
      </c>
      <c r="R179" s="10">
        <v>62.604651162790702</v>
      </c>
      <c r="S179" s="1">
        <v>0</v>
      </c>
      <c r="T179" s="1">
        <v>0</v>
      </c>
      <c r="U179" s="1">
        <f t="shared" si="53"/>
        <v>1.7966065999723528</v>
      </c>
      <c r="V179" s="1">
        <f t="shared" si="54"/>
        <v>0</v>
      </c>
      <c r="W179" s="1">
        <f t="shared" si="55"/>
        <v>5.1371324760089934</v>
      </c>
      <c r="X179" s="1">
        <f t="shared" si="51"/>
        <v>0.56125574272588052</v>
      </c>
      <c r="Y179" s="1">
        <f t="shared" si="68"/>
        <v>1.5109514144852394</v>
      </c>
      <c r="Z179" s="1">
        <f t="shared" si="52"/>
        <v>9.352439291183548E-2</v>
      </c>
      <c r="AA179" s="1">
        <f t="shared" si="56"/>
        <v>0</v>
      </c>
    </row>
    <row r="180" spans="1:27" x14ac:dyDescent="0.45">
      <c r="A180" s="6" t="s">
        <v>72</v>
      </c>
      <c r="B180" s="7" t="s">
        <v>32</v>
      </c>
      <c r="C180" s="1" t="s">
        <v>42</v>
      </c>
      <c r="D180" s="8">
        <v>246219</v>
      </c>
      <c r="E180" s="8">
        <v>273352333826</v>
      </c>
      <c r="F180" s="8">
        <v>98709</v>
      </c>
      <c r="G180" s="8">
        <v>19388</v>
      </c>
      <c r="H180" s="1">
        <v>-3.3474770460974426E-2</v>
      </c>
      <c r="I180" s="1">
        <v>4.0915642484075443E-3</v>
      </c>
      <c r="J180" s="1">
        <v>0.99138981464296372</v>
      </c>
      <c r="K180" s="1">
        <v>-9.6108690683160983E-2</v>
      </c>
      <c r="L180" s="1">
        <v>-3.3305102946360937E-2</v>
      </c>
      <c r="M180" s="1">
        <v>8.7932719017605708E-3</v>
      </c>
      <c r="N180" s="1">
        <f t="shared" si="72"/>
        <v>26</v>
      </c>
      <c r="O180" s="1">
        <v>1393</v>
      </c>
      <c r="P180" s="1">
        <v>1.0332038643992101</v>
      </c>
      <c r="Q180" s="1">
        <v>0.70961280723763864</v>
      </c>
      <c r="R180" s="10">
        <v>96.001179867730627</v>
      </c>
      <c r="S180" s="1">
        <v>0</v>
      </c>
      <c r="T180" s="1">
        <v>0</v>
      </c>
      <c r="U180" s="1">
        <f t="shared" si="53"/>
        <v>1.9822765706114016</v>
      </c>
      <c r="V180" s="1">
        <f t="shared" si="54"/>
        <v>0</v>
      </c>
      <c r="W180" s="1">
        <f t="shared" si="55"/>
        <v>5.3913215631232108</v>
      </c>
      <c r="X180" s="1">
        <f t="shared" si="51"/>
        <v>0.40089919949313418</v>
      </c>
      <c r="Y180" s="1">
        <f t="shared" si="68"/>
        <v>0.61686559307980626</v>
      </c>
      <c r="Z180" s="1">
        <f t="shared" si="52"/>
        <v>7.874290773660847E-2</v>
      </c>
      <c r="AA180" s="1">
        <f t="shared" si="56"/>
        <v>0</v>
      </c>
    </row>
    <row r="181" spans="1:27" x14ac:dyDescent="0.45">
      <c r="A181" s="6" t="s">
        <v>72</v>
      </c>
      <c r="B181" s="7" t="s">
        <v>33</v>
      </c>
      <c r="C181" s="1" t="s">
        <v>42</v>
      </c>
      <c r="D181" s="8">
        <v>252308</v>
      </c>
      <c r="E181" s="8">
        <v>389136729449</v>
      </c>
      <c r="F181" s="8">
        <v>103870</v>
      </c>
      <c r="G181" s="8">
        <v>17428</v>
      </c>
      <c r="H181" s="1">
        <v>-3.3105552341011583E-2</v>
      </c>
      <c r="I181" s="1">
        <v>1.0308375386564076E-3</v>
      </c>
      <c r="J181" s="1">
        <v>-0.13524651611360763</v>
      </c>
      <c r="K181" s="1">
        <v>0.13351596773884558</v>
      </c>
      <c r="L181" s="1">
        <v>-3.738466656982338E-2</v>
      </c>
      <c r="M181" s="1">
        <v>4.9012648643532693E-4</v>
      </c>
      <c r="N181" s="1">
        <f t="shared" si="72"/>
        <v>26</v>
      </c>
      <c r="O181" s="1">
        <v>1394</v>
      </c>
      <c r="P181" s="1">
        <v>-0.30736758762549199</v>
      </c>
      <c r="Q181" s="1">
        <v>-0.3672558499937279</v>
      </c>
      <c r="R181" s="10">
        <v>83.894784841721261</v>
      </c>
      <c r="S181" s="1">
        <v>0</v>
      </c>
      <c r="T181" s="1">
        <v>1</v>
      </c>
      <c r="U181" s="1">
        <f t="shared" si="53"/>
        <v>1.9237349645848589</v>
      </c>
      <c r="V181" s="1">
        <f t="shared" si="54"/>
        <v>0</v>
      </c>
      <c r="W181" s="1">
        <f t="shared" si="55"/>
        <v>5.4019310210319365</v>
      </c>
      <c r="X181" s="1">
        <f t="shared" si="51"/>
        <v>0.41167937600076099</v>
      </c>
      <c r="Y181" s="1">
        <f t="shared" si="68"/>
        <v>0.96376340880223121</v>
      </c>
      <c r="Z181" s="1">
        <f t="shared" si="52"/>
        <v>6.9074306006943892E-2</v>
      </c>
      <c r="AA181" s="1">
        <f t="shared" si="56"/>
        <v>0</v>
      </c>
    </row>
    <row r="182" spans="1:27" x14ac:dyDescent="0.45">
      <c r="A182" s="6" t="s">
        <v>72</v>
      </c>
      <c r="B182" s="7" t="s">
        <v>34</v>
      </c>
      <c r="C182" s="1" t="s">
        <v>42</v>
      </c>
      <c r="D182" s="6">
        <v>266926</v>
      </c>
      <c r="E182" s="6">
        <v>543296010231</v>
      </c>
      <c r="F182" s="6">
        <v>119811</v>
      </c>
      <c r="G182" s="6">
        <v>16872</v>
      </c>
      <c r="H182" s="1">
        <v>-4.5154541461497624E-2</v>
      </c>
      <c r="I182" s="1">
        <v>5.9231274112731523E-4</v>
      </c>
      <c r="J182" s="1">
        <v>1.3007736536037449</v>
      </c>
      <c r="K182" s="1">
        <v>6.9516836689854714E-2</v>
      </c>
      <c r="L182" s="1">
        <v>-4.3634112164760278E-2</v>
      </c>
      <c r="M182" s="1">
        <v>-7.3639098884983943E-4</v>
      </c>
      <c r="N182" s="1">
        <f t="shared" si="72"/>
        <v>26</v>
      </c>
      <c r="O182" s="1">
        <v>1395</v>
      </c>
      <c r="P182" s="1">
        <v>1.19072094068234</v>
      </c>
      <c r="Q182" s="1">
        <v>0.78423068631368087</v>
      </c>
      <c r="R182" s="11">
        <v>86.085961239204892</v>
      </c>
      <c r="S182" s="1">
        <v>0</v>
      </c>
      <c r="T182" s="1">
        <v>0</v>
      </c>
      <c r="U182" s="1">
        <f t="shared" si="53"/>
        <v>1.9349323331788582</v>
      </c>
      <c r="V182" s="1">
        <f t="shared" si="54"/>
        <v>0</v>
      </c>
      <c r="W182" s="1">
        <f t="shared" si="55"/>
        <v>5.4263908784206221</v>
      </c>
      <c r="X182" s="1">
        <f t="shared" si="51"/>
        <v>0.44885473876654952</v>
      </c>
      <c r="Y182" s="1">
        <f t="shared" si="68"/>
        <v>1.3064397160902059</v>
      </c>
      <c r="Z182" s="1">
        <f t="shared" si="52"/>
        <v>6.3208529704862015E-2</v>
      </c>
      <c r="AA182" s="1">
        <f t="shared" si="56"/>
        <v>0</v>
      </c>
    </row>
    <row r="183" spans="1:27" x14ac:dyDescent="0.45">
      <c r="A183" s="6" t="s">
        <v>72</v>
      </c>
      <c r="B183" s="7" t="s">
        <v>35</v>
      </c>
      <c r="C183" s="1" t="s">
        <v>42</v>
      </c>
      <c r="D183" s="6">
        <v>322898</v>
      </c>
      <c r="E183" s="6">
        <v>352851021419</v>
      </c>
      <c r="F183" s="6">
        <v>173914</v>
      </c>
      <c r="G183" s="6">
        <v>17447</v>
      </c>
      <c r="H183" s="1">
        <v>1.2270249073406795E-3</v>
      </c>
      <c r="I183" s="1">
        <v>1.0266173890319931E-4</v>
      </c>
      <c r="J183" s="1">
        <v>-0.34642519633721119</v>
      </c>
      <c r="K183" s="1">
        <v>0.36435235518697379</v>
      </c>
      <c r="L183" s="1">
        <v>1.7139295730757245E-2</v>
      </c>
      <c r="M183" s="1">
        <v>-1.7744132390685953E-3</v>
      </c>
      <c r="N183" s="1">
        <f t="shared" si="72"/>
        <v>26</v>
      </c>
      <c r="O183" s="1">
        <v>1396</v>
      </c>
      <c r="P183" s="1">
        <v>-0.72440126402835203</v>
      </c>
      <c r="Q183" s="1">
        <v>-1.2888093263130644</v>
      </c>
      <c r="R183" s="11">
        <v>61.366925064599478</v>
      </c>
      <c r="S183" s="1">
        <v>0</v>
      </c>
      <c r="T183" s="1">
        <v>1</v>
      </c>
      <c r="U183" s="1">
        <f t="shared" si="53"/>
        <v>1.7879343624735444</v>
      </c>
      <c r="V183" s="1">
        <f t="shared" si="54"/>
        <v>0</v>
      </c>
      <c r="W183" s="1">
        <f t="shared" si="55"/>
        <v>5.5090653550461059</v>
      </c>
      <c r="X183" s="1">
        <f t="shared" si="51"/>
        <v>0.53860352185519889</v>
      </c>
      <c r="Y183" s="1">
        <f t="shared" si="68"/>
        <v>0.86220701458175986</v>
      </c>
      <c r="Z183" s="1">
        <f t="shared" si="52"/>
        <v>5.4032542784408701E-2</v>
      </c>
      <c r="AA183" s="1">
        <f t="shared" si="56"/>
        <v>0</v>
      </c>
    </row>
    <row r="184" spans="1:27" ht="16.5" x14ac:dyDescent="0.45">
      <c r="A184" s="6" t="s">
        <v>73</v>
      </c>
      <c r="B184" s="7" t="s">
        <v>28</v>
      </c>
      <c r="C184" s="1" t="s">
        <v>74</v>
      </c>
      <c r="D184" s="8">
        <v>519438</v>
      </c>
      <c r="E184" s="8">
        <v>292268463780</v>
      </c>
      <c r="F184" s="8">
        <v>309370</v>
      </c>
      <c r="G184" s="8">
        <v>35527</v>
      </c>
      <c r="H184" s="1">
        <v>-2.5064721110849706E-2</v>
      </c>
      <c r="I184" s="1">
        <v>1.0794915222691655E-3</v>
      </c>
      <c r="J184" s="1">
        <v>0.49174319236668596</v>
      </c>
      <c r="K184" s="1">
        <v>0.21616490063213425</v>
      </c>
      <c r="L184" s="1">
        <v>-9.5744254677046208E-3</v>
      </c>
      <c r="M184" s="1">
        <v>-4.7864334526825526E-3</v>
      </c>
      <c r="N184" s="1">
        <f t="shared" ref="N184" si="73">N183+1</f>
        <v>27</v>
      </c>
      <c r="O184" s="1">
        <v>1390</v>
      </c>
      <c r="P184" s="1">
        <v>0.248599936481225</v>
      </c>
      <c r="Q184" s="1">
        <v>0.22202287277350877</v>
      </c>
      <c r="R184" s="9">
        <v>69.164736133570571</v>
      </c>
      <c r="S184" s="1">
        <v>50.95</v>
      </c>
      <c r="T184" s="1">
        <v>0</v>
      </c>
      <c r="U184" s="1">
        <f t="shared" si="53"/>
        <v>1.8398847244262078</v>
      </c>
      <c r="V184" s="1">
        <f t="shared" si="54"/>
        <v>1</v>
      </c>
      <c r="W184" s="1">
        <f t="shared" si="55"/>
        <v>5.715533717697296</v>
      </c>
      <c r="X184" s="1">
        <f t="shared" si="51"/>
        <v>0.59558599871399476</v>
      </c>
      <c r="Y184" s="1">
        <f t="shared" si="68"/>
        <v>0.33024148856274732</v>
      </c>
      <c r="Z184" s="1">
        <f t="shared" si="52"/>
        <v>6.8395073136736248E-2</v>
      </c>
      <c r="AA184" s="1">
        <f t="shared" si="56"/>
        <v>1.8398847244262078</v>
      </c>
    </row>
    <row r="185" spans="1:27" x14ac:dyDescent="0.45">
      <c r="A185" s="6" t="s">
        <v>73</v>
      </c>
      <c r="B185" s="7" t="s">
        <v>30</v>
      </c>
      <c r="C185" s="1" t="s">
        <v>74</v>
      </c>
      <c r="D185" s="8">
        <v>703245</v>
      </c>
      <c r="E185" s="8">
        <v>2068950000000</v>
      </c>
      <c r="F185" s="8">
        <v>424970</v>
      </c>
      <c r="G185" s="8">
        <v>75894</v>
      </c>
      <c r="H185" s="1">
        <v>-3.4695921444934441E-2</v>
      </c>
      <c r="I185" s="1">
        <v>-1.2064589296322299E-2</v>
      </c>
      <c r="J185" s="1">
        <v>0.15822505908902748</v>
      </c>
      <c r="K185" s="1">
        <v>0.63729678691957481</v>
      </c>
      <c r="L185" s="1">
        <v>9.626913853532584E-3</v>
      </c>
      <c r="M185" s="1">
        <v>-4.4307411213886034E-3</v>
      </c>
      <c r="N185" s="1">
        <f t="shared" ref="N185:N190" si="74">N184</f>
        <v>27</v>
      </c>
      <c r="O185" s="1">
        <v>1391</v>
      </c>
      <c r="P185" s="1">
        <v>-0.42947597109097302</v>
      </c>
      <c r="Q185" s="1">
        <v>-0.56119999153276046</v>
      </c>
      <c r="R185" s="10">
        <v>71.515106632841878</v>
      </c>
      <c r="S185" s="1">
        <v>70.91</v>
      </c>
      <c r="T185" s="1">
        <v>1</v>
      </c>
      <c r="U185" s="1">
        <f t="shared" si="53"/>
        <v>1.854397790532557</v>
      </c>
      <c r="V185" s="1">
        <f t="shared" si="54"/>
        <v>1</v>
      </c>
      <c r="W185" s="1">
        <f t="shared" si="55"/>
        <v>5.8471066530588827</v>
      </c>
      <c r="X185" s="1">
        <f t="shared" si="51"/>
        <v>0.60429864414251078</v>
      </c>
      <c r="Y185" s="1">
        <f t="shared" si="68"/>
        <v>2.0061866778103492</v>
      </c>
      <c r="Z185" s="1">
        <f t="shared" si="52"/>
        <v>0.10791971503530064</v>
      </c>
      <c r="AA185" s="1">
        <f t="shared" si="56"/>
        <v>1.854397790532557</v>
      </c>
    </row>
    <row r="186" spans="1:27" x14ac:dyDescent="0.45">
      <c r="A186" s="6" t="s">
        <v>73</v>
      </c>
      <c r="B186" s="7" t="s">
        <v>31</v>
      </c>
      <c r="C186" s="1" t="s">
        <v>74</v>
      </c>
      <c r="D186" s="8">
        <v>1421590</v>
      </c>
      <c r="E186" s="8">
        <v>1076400000000</v>
      </c>
      <c r="F186" s="8">
        <v>705095</v>
      </c>
      <c r="G186" s="8">
        <v>160326</v>
      </c>
      <c r="H186" s="1">
        <v>3.9859754175858741E-2</v>
      </c>
      <c r="I186" s="1">
        <v>4.0352397554765159E-3</v>
      </c>
      <c r="J186" s="1">
        <v>0.53371149234458581</v>
      </c>
      <c r="K186" s="1">
        <v>0.73855772524837271</v>
      </c>
      <c r="L186" s="1">
        <v>2.2085575968969023E-2</v>
      </c>
      <c r="M186" s="1">
        <v>1.0509341819626853E-4</v>
      </c>
      <c r="N186" s="1">
        <f t="shared" si="74"/>
        <v>27</v>
      </c>
      <c r="O186" s="1">
        <v>1392</v>
      </c>
      <c r="P186" s="1">
        <v>-0.20143276796287099</v>
      </c>
      <c r="Q186" s="1">
        <v>-0.22493611695400909</v>
      </c>
      <c r="R186" s="10">
        <v>59.689922480620162</v>
      </c>
      <c r="S186" s="1">
        <v>34.92</v>
      </c>
      <c r="T186" s="1">
        <v>1</v>
      </c>
      <c r="U186" s="1">
        <f t="shared" si="53"/>
        <v>1.775901014873233</v>
      </c>
      <c r="V186" s="1">
        <f t="shared" si="54"/>
        <v>1</v>
      </c>
      <c r="W186" s="1">
        <f t="shared" si="55"/>
        <v>6.1527743598168749</v>
      </c>
      <c r="X186" s="1">
        <f t="shared" si="51"/>
        <v>0.49599040510977144</v>
      </c>
      <c r="Y186" s="1">
        <f t="shared" si="68"/>
        <v>0.40700614997593521</v>
      </c>
      <c r="Z186" s="1">
        <f t="shared" si="52"/>
        <v>0.11277935269662842</v>
      </c>
      <c r="AA186" s="1">
        <f t="shared" si="56"/>
        <v>1.775901014873233</v>
      </c>
    </row>
    <row r="187" spans="1:27" x14ac:dyDescent="0.45">
      <c r="A187" s="6" t="s">
        <v>73</v>
      </c>
      <c r="B187" s="7" t="s">
        <v>32</v>
      </c>
      <c r="C187" s="1" t="s">
        <v>74</v>
      </c>
      <c r="D187" s="8">
        <v>1365009</v>
      </c>
      <c r="E187" s="8">
        <v>1453400000000</v>
      </c>
      <c r="F187" s="8">
        <v>501430</v>
      </c>
      <c r="G187" s="8">
        <v>141647</v>
      </c>
      <c r="H187" s="1">
        <v>3.0073379044869481E-3</v>
      </c>
      <c r="I187" s="1">
        <v>-3.4977944462797067E-5</v>
      </c>
      <c r="J187" s="1">
        <v>-0.14539044411702806</v>
      </c>
      <c r="K187" s="1">
        <v>-0.16043167121524118</v>
      </c>
      <c r="L187" s="1">
        <v>-4.8079375830129972E-2</v>
      </c>
      <c r="M187" s="1">
        <v>-9.8145446153003624E-3</v>
      </c>
      <c r="N187" s="1">
        <f t="shared" si="74"/>
        <v>27</v>
      </c>
      <c r="O187" s="1">
        <v>1393</v>
      </c>
      <c r="P187" s="1">
        <v>-0.119697603571461</v>
      </c>
      <c r="Q187" s="1">
        <v>-0.12748979823278525</v>
      </c>
      <c r="R187" s="10">
        <v>95.8335939988267</v>
      </c>
      <c r="S187" s="1">
        <v>64.13</v>
      </c>
      <c r="T187" s="1">
        <v>0</v>
      </c>
      <c r="U187" s="1">
        <f t="shared" si="53"/>
        <v>1.9815177755800539</v>
      </c>
      <c r="V187" s="1">
        <f t="shared" si="54"/>
        <v>1</v>
      </c>
      <c r="W187" s="1">
        <f t="shared" si="55"/>
        <v>6.1351355148474349</v>
      </c>
      <c r="X187" s="1">
        <f t="shared" si="51"/>
        <v>0.36734556328932627</v>
      </c>
      <c r="Y187" s="1">
        <f t="shared" si="68"/>
        <v>0.52057553665088119</v>
      </c>
      <c r="Z187" s="1">
        <f t="shared" si="52"/>
        <v>0.10377001177281615</v>
      </c>
      <c r="AA187" s="1">
        <f t="shared" si="56"/>
        <v>1.9815177755800539</v>
      </c>
    </row>
    <row r="188" spans="1:27" x14ac:dyDescent="0.45">
      <c r="A188" s="6" t="s">
        <v>73</v>
      </c>
      <c r="B188" s="7" t="s">
        <v>33</v>
      </c>
      <c r="C188" s="1" t="s">
        <v>74</v>
      </c>
      <c r="D188" s="8">
        <v>1354677</v>
      </c>
      <c r="E188" s="8">
        <v>2009150000000</v>
      </c>
      <c r="F188" s="8">
        <v>474667</v>
      </c>
      <c r="G188" s="8">
        <v>140793</v>
      </c>
      <c r="H188" s="1">
        <v>7.956819632902578E-3</v>
      </c>
      <c r="I188" s="1">
        <v>5.4402533138309486E-4</v>
      </c>
      <c r="J188" s="1">
        <v>0.68736091197762283</v>
      </c>
      <c r="K188" s="1">
        <v>0.20158347057005724</v>
      </c>
      <c r="L188" s="1">
        <v>4.3788543040496351E-4</v>
      </c>
      <c r="M188" s="1">
        <v>5.859870952619688E-5</v>
      </c>
      <c r="N188" s="1">
        <f t="shared" si="74"/>
        <v>27</v>
      </c>
      <c r="O188" s="1">
        <v>1394</v>
      </c>
      <c r="P188" s="1">
        <v>0.43672680965706201</v>
      </c>
      <c r="Q188" s="1">
        <v>0.36236747744166603</v>
      </c>
      <c r="R188" s="10">
        <v>91.06526918426853</v>
      </c>
      <c r="S188" s="1">
        <v>69.540000000000006</v>
      </c>
      <c r="T188" s="1">
        <v>0</v>
      </c>
      <c r="U188" s="1">
        <f t="shared" si="53"/>
        <v>1.959352775682758</v>
      </c>
      <c r="V188" s="1">
        <f t="shared" si="54"/>
        <v>1</v>
      </c>
      <c r="W188" s="1">
        <f t="shared" si="55"/>
        <v>6.1318357573213556</v>
      </c>
      <c r="X188" s="1">
        <f t="shared" si="51"/>
        <v>0.35039127408230891</v>
      </c>
      <c r="Y188" s="1">
        <f t="shared" si="68"/>
        <v>0.82553375499561177</v>
      </c>
      <c r="Z188" s="1">
        <f t="shared" si="52"/>
        <v>0.10393104777005883</v>
      </c>
      <c r="AA188" s="1">
        <f t="shared" si="56"/>
        <v>1.959352775682758</v>
      </c>
    </row>
    <row r="189" spans="1:27" x14ac:dyDescent="0.45">
      <c r="A189" s="6" t="s">
        <v>73</v>
      </c>
      <c r="B189" s="7" t="s">
        <v>34</v>
      </c>
      <c r="C189" s="1" t="s">
        <v>74</v>
      </c>
      <c r="D189" s="6">
        <v>1739386</v>
      </c>
      <c r="E189" s="6">
        <v>2632500000000</v>
      </c>
      <c r="F189" s="6">
        <v>784466</v>
      </c>
      <c r="G189" s="6">
        <v>200378</v>
      </c>
      <c r="H189" s="1">
        <v>-2.4759041471385349E-4</v>
      </c>
      <c r="I189" s="1">
        <v>3.0035423220788228E-4</v>
      </c>
      <c r="J189" s="1">
        <v>0.73163357330149981</v>
      </c>
      <c r="K189" s="1">
        <v>4.8464388262027383E-2</v>
      </c>
      <c r="L189" s="1">
        <v>-3.6585475990499078E-2</v>
      </c>
      <c r="M189" s="1">
        <v>-2.7013516073042063E-3</v>
      </c>
      <c r="N189" s="1">
        <f t="shared" si="74"/>
        <v>27</v>
      </c>
      <c r="O189" s="1">
        <v>1395</v>
      </c>
      <c r="P189" s="1">
        <v>0.59636933697811501</v>
      </c>
      <c r="Q189" s="1">
        <v>0.46773188640218211</v>
      </c>
      <c r="R189" s="11">
        <v>96.006144393241172</v>
      </c>
      <c r="S189" s="1">
        <v>61.838000000000001</v>
      </c>
      <c r="T189" s="1">
        <v>0</v>
      </c>
      <c r="U189" s="1">
        <f t="shared" si="53"/>
        <v>1.9822990287758833</v>
      </c>
      <c r="V189" s="1">
        <f t="shared" si="54"/>
        <v>1</v>
      </c>
      <c r="W189" s="1">
        <f t="shared" si="55"/>
        <v>6.2403959701958014</v>
      </c>
      <c r="X189" s="1">
        <f t="shared" si="51"/>
        <v>0.45100167530381413</v>
      </c>
      <c r="Y189" s="1">
        <f t="shared" si="68"/>
        <v>1.0140616766697799</v>
      </c>
      <c r="Z189" s="1">
        <f t="shared" si="52"/>
        <v>0.11520042129809024</v>
      </c>
      <c r="AA189" s="1">
        <f t="shared" si="56"/>
        <v>1.9822990287758833</v>
      </c>
    </row>
    <row r="190" spans="1:27" x14ac:dyDescent="0.45">
      <c r="A190" s="6" t="s">
        <v>73</v>
      </c>
      <c r="B190" s="7" t="s">
        <v>35</v>
      </c>
      <c r="C190" s="1" t="s">
        <v>74</v>
      </c>
      <c r="D190" s="6">
        <v>1694385</v>
      </c>
      <c r="E190" s="6">
        <v>1800500000000</v>
      </c>
      <c r="F190" s="6">
        <v>655482</v>
      </c>
      <c r="G190" s="6">
        <v>211215</v>
      </c>
      <c r="H190" s="1">
        <v>2.0260357666809108E-2</v>
      </c>
      <c r="I190" s="1">
        <v>1.4312120885826066E-3</v>
      </c>
      <c r="J190" s="1">
        <v>-0.1474527441364798</v>
      </c>
      <c r="K190" s="1">
        <v>0.34937791287985814</v>
      </c>
      <c r="L190" s="1">
        <v>-6.0028248587570623E-3</v>
      </c>
      <c r="M190" s="1">
        <v>-6.0748029140645496E-3</v>
      </c>
      <c r="N190" s="1">
        <f t="shared" si="74"/>
        <v>27</v>
      </c>
      <c r="O190" s="1">
        <v>1396</v>
      </c>
      <c r="P190" s="1">
        <v>-0.55100962899448502</v>
      </c>
      <c r="Q190" s="1">
        <v>-0.80075383689185475</v>
      </c>
      <c r="R190" s="11">
        <v>91.585048395679621</v>
      </c>
      <c r="S190" s="1">
        <v>75.25</v>
      </c>
      <c r="T190" s="1">
        <v>1</v>
      </c>
      <c r="U190" s="1">
        <f t="shared" si="53"/>
        <v>1.9618245792436249</v>
      </c>
      <c r="V190" s="1">
        <f t="shared" si="54"/>
        <v>1</v>
      </c>
      <c r="W190" s="1">
        <f t="shared" si="55"/>
        <v>6.2290120980714461</v>
      </c>
      <c r="X190" s="1">
        <f t="shared" si="51"/>
        <v>0.38685540771430343</v>
      </c>
      <c r="Y190" s="1">
        <f t="shared" si="68"/>
        <v>0.54989905534696271</v>
      </c>
      <c r="Z190" s="1">
        <f t="shared" si="52"/>
        <v>0.12465584858222895</v>
      </c>
      <c r="AA190" s="1">
        <f t="shared" si="56"/>
        <v>1.9618245792436249</v>
      </c>
    </row>
    <row r="191" spans="1:27" ht="16.5" x14ac:dyDescent="0.45">
      <c r="A191" s="6" t="s">
        <v>75</v>
      </c>
      <c r="B191" s="7" t="s">
        <v>28</v>
      </c>
      <c r="C191" s="1" t="s">
        <v>29</v>
      </c>
      <c r="D191" s="8">
        <v>928326</v>
      </c>
      <c r="E191" s="8">
        <v>600560000000</v>
      </c>
      <c r="F191" s="8">
        <v>704362</v>
      </c>
      <c r="G191" s="8">
        <v>105101</v>
      </c>
      <c r="H191" s="1">
        <v>-2.911433353493087E-3</v>
      </c>
      <c r="I191" s="1">
        <v>5.9021533637663114E-4</v>
      </c>
      <c r="J191" s="1">
        <v>0.42047938423599318</v>
      </c>
      <c r="K191" s="1">
        <v>0.24474737368684343</v>
      </c>
      <c r="L191" s="1">
        <v>-3.9942657232290825E-2</v>
      </c>
      <c r="M191" s="1">
        <v>-1.735429244722925E-4</v>
      </c>
      <c r="N191" s="1">
        <f t="shared" ref="N191" si="75">N190+1</f>
        <v>28</v>
      </c>
      <c r="O191" s="1">
        <v>1390</v>
      </c>
      <c r="P191" s="1">
        <v>0.119358442567063</v>
      </c>
      <c r="Q191" s="1">
        <v>0.11275570204689235</v>
      </c>
      <c r="R191" s="9">
        <v>92.695943136337647</v>
      </c>
      <c r="S191" s="1">
        <v>91.209999999999894</v>
      </c>
      <c r="T191" s="1">
        <v>0</v>
      </c>
      <c r="U191" s="1">
        <f t="shared" si="53"/>
        <v>1.9670607275419483</v>
      </c>
      <c r="V191" s="1">
        <f t="shared" si="54"/>
        <v>1</v>
      </c>
      <c r="W191" s="1">
        <f t="shared" si="55"/>
        <v>5.9677005140840391</v>
      </c>
      <c r="X191" s="1">
        <f t="shared" si="51"/>
        <v>0.75874423424529747</v>
      </c>
      <c r="Y191" s="1">
        <f t="shared" si="68"/>
        <v>0.98637722861134602</v>
      </c>
      <c r="Z191" s="1">
        <f t="shared" si="52"/>
        <v>0.11321561606590788</v>
      </c>
      <c r="AA191" s="1">
        <f t="shared" si="56"/>
        <v>1.9670607275419483</v>
      </c>
    </row>
    <row r="192" spans="1:27" x14ac:dyDescent="0.45">
      <c r="A192" s="6" t="s">
        <v>75</v>
      </c>
      <c r="B192" s="7" t="s">
        <v>30</v>
      </c>
      <c r="C192" s="1" t="s">
        <v>29</v>
      </c>
      <c r="D192" s="8">
        <v>1063116</v>
      </c>
      <c r="E192" s="8">
        <v>1893760000000</v>
      </c>
      <c r="F192" s="8">
        <v>823893</v>
      </c>
      <c r="G192" s="8">
        <v>108560</v>
      </c>
      <c r="H192" s="1">
        <v>3.1866245437890274E-2</v>
      </c>
      <c r="I192" s="1">
        <v>-4.4307411213886034E-3</v>
      </c>
      <c r="J192" s="1">
        <v>0.23215929715653519</v>
      </c>
      <c r="K192" s="1">
        <v>0.67022277431199362</v>
      </c>
      <c r="L192" s="1">
        <v>-3.6675703947227987E-2</v>
      </c>
      <c r="M192" s="1">
        <v>6.737357883857137E-3</v>
      </c>
      <c r="N192" s="1">
        <f t="shared" ref="N192:N197" si="76">N191</f>
        <v>28</v>
      </c>
      <c r="O192" s="1">
        <v>1391</v>
      </c>
      <c r="P192" s="1">
        <v>-0.46098351624476203</v>
      </c>
      <c r="Q192" s="1">
        <v>-0.61800912643456996</v>
      </c>
      <c r="R192" s="10">
        <v>95.810158929595744</v>
      </c>
      <c r="S192" s="1">
        <v>91.87</v>
      </c>
      <c r="T192" s="1">
        <v>1</v>
      </c>
      <c r="U192" s="1">
        <f t="shared" si="53"/>
        <v>1.9814115605728311</v>
      </c>
      <c r="V192" s="1">
        <f t="shared" si="54"/>
        <v>1</v>
      </c>
      <c r="W192" s="1">
        <f t="shared" si="55"/>
        <v>6.0265806543740394</v>
      </c>
      <c r="X192" s="1">
        <f t="shared" si="51"/>
        <v>0.77497940017834366</v>
      </c>
      <c r="Y192" s="1">
        <f t="shared" si="68"/>
        <v>2.0689233784716445</v>
      </c>
      <c r="Z192" s="1">
        <f t="shared" si="52"/>
        <v>0.10211491502338409</v>
      </c>
      <c r="AA192" s="1">
        <f t="shared" si="56"/>
        <v>1.9814115605728311</v>
      </c>
    </row>
    <row r="193" spans="1:27" x14ac:dyDescent="0.45">
      <c r="A193" s="6" t="s">
        <v>75</v>
      </c>
      <c r="B193" s="7" t="s">
        <v>31</v>
      </c>
      <c r="C193" s="1" t="s">
        <v>29</v>
      </c>
      <c r="D193" s="8">
        <v>1425490</v>
      </c>
      <c r="E193" s="8">
        <v>1999760000000</v>
      </c>
      <c r="F193" s="8">
        <v>1065746</v>
      </c>
      <c r="G193" s="8">
        <v>236367</v>
      </c>
      <c r="H193" s="1">
        <v>-2.3913008994145657E-3</v>
      </c>
      <c r="I193" s="1">
        <v>-1.2107889209186731E-2</v>
      </c>
      <c r="J193" s="1">
        <v>1.6799308327818454</v>
      </c>
      <c r="K193" s="1">
        <v>0.69972274022344838</v>
      </c>
      <c r="L193" s="1">
        <v>-7.5954307927605267E-3</v>
      </c>
      <c r="M193" s="1">
        <v>-2.3840701643753639E-3</v>
      </c>
      <c r="N193" s="1">
        <f t="shared" si="76"/>
        <v>28</v>
      </c>
      <c r="O193" s="1">
        <v>1392</v>
      </c>
      <c r="P193" s="1">
        <v>0.99880243429652504</v>
      </c>
      <c r="Q193" s="1">
        <v>0.69254821836616109</v>
      </c>
      <c r="R193" s="10">
        <v>94.528523912889042</v>
      </c>
      <c r="S193" s="1">
        <v>91.87</v>
      </c>
      <c r="T193" s="1">
        <v>0</v>
      </c>
      <c r="U193" s="1">
        <f t="shared" si="53"/>
        <v>1.9755628763270461</v>
      </c>
      <c r="V193" s="1">
        <f t="shared" si="54"/>
        <v>1</v>
      </c>
      <c r="W193" s="1">
        <f t="shared" si="55"/>
        <v>6.1539641750232041</v>
      </c>
      <c r="X193" s="1">
        <f t="shared" si="51"/>
        <v>0.74763484836792959</v>
      </c>
      <c r="Y193" s="1">
        <f t="shared" si="68"/>
        <v>1.7153897849618966</v>
      </c>
      <c r="Z193" s="1">
        <f t="shared" si="52"/>
        <v>0.16581456201025613</v>
      </c>
      <c r="AA193" s="1">
        <f t="shared" si="56"/>
        <v>1.9755628763270461</v>
      </c>
    </row>
    <row r="194" spans="1:27" x14ac:dyDescent="0.45">
      <c r="A194" s="6" t="s">
        <v>75</v>
      </c>
      <c r="B194" s="7" t="s">
        <v>32</v>
      </c>
      <c r="C194" s="1" t="s">
        <v>29</v>
      </c>
      <c r="D194" s="8">
        <v>1965650</v>
      </c>
      <c r="E194" s="8">
        <v>1949184000000</v>
      </c>
      <c r="F194" s="8">
        <v>1518585</v>
      </c>
      <c r="G194" s="8">
        <v>274019</v>
      </c>
      <c r="H194" s="1">
        <v>7.3175043872285512E-3</v>
      </c>
      <c r="I194" s="1">
        <v>1.0454135384925136E-3</v>
      </c>
      <c r="J194" s="1">
        <v>0.22879492735151674</v>
      </c>
      <c r="K194" s="1">
        <v>-0.17435242412640398</v>
      </c>
      <c r="L194" s="1">
        <v>-2.084170675102697E-3</v>
      </c>
      <c r="M194" s="1">
        <v>2.2211657613143066E-4</v>
      </c>
      <c r="N194" s="1">
        <f t="shared" si="76"/>
        <v>28</v>
      </c>
      <c r="O194" s="1">
        <v>1393</v>
      </c>
      <c r="P194" s="1">
        <v>0.30355980980879699</v>
      </c>
      <c r="Q194" s="1">
        <v>0.26509883735013212</v>
      </c>
      <c r="R194" s="10">
        <v>85.817318717503937</v>
      </c>
      <c r="S194" s="1">
        <v>84.27</v>
      </c>
      <c r="T194" s="1">
        <v>0</v>
      </c>
      <c r="U194" s="1">
        <f t="shared" si="53"/>
        <v>1.9335749412805077</v>
      </c>
      <c r="V194" s="1">
        <f t="shared" si="54"/>
        <v>1</v>
      </c>
      <c r="W194" s="1">
        <f t="shared" si="55"/>
        <v>6.2935061907084489</v>
      </c>
      <c r="X194" s="1">
        <f t="shared" ref="X194:X257" si="77">F194/D194</f>
        <v>0.77256123928471498</v>
      </c>
      <c r="Y194" s="1">
        <f t="shared" si="68"/>
        <v>1.4724621045276252</v>
      </c>
      <c r="Z194" s="1">
        <f t="shared" ref="Z194:Z257" si="78">G194/D194</f>
        <v>0.13940375957062548</v>
      </c>
      <c r="AA194" s="1">
        <f t="shared" si="56"/>
        <v>1.9335749412805077</v>
      </c>
    </row>
    <row r="195" spans="1:27" x14ac:dyDescent="0.45">
      <c r="A195" s="6" t="s">
        <v>75</v>
      </c>
      <c r="B195" s="7" t="s">
        <v>33</v>
      </c>
      <c r="C195" s="1" t="s">
        <v>29</v>
      </c>
      <c r="D195" s="8">
        <v>2539977</v>
      </c>
      <c r="E195" s="8">
        <v>1984176000000</v>
      </c>
      <c r="F195" s="8">
        <v>2084781</v>
      </c>
      <c r="G195" s="8">
        <v>270172</v>
      </c>
      <c r="H195" s="1">
        <v>4.7069661748222823E-2</v>
      </c>
      <c r="I195" s="1">
        <v>1.0913945488740121E-3</v>
      </c>
      <c r="J195" s="1">
        <v>0.13350685215677643</v>
      </c>
      <c r="K195" s="1">
        <v>0.19229450319925806</v>
      </c>
      <c r="L195" s="1">
        <v>1.4089017886504334E-2</v>
      </c>
      <c r="M195" s="1">
        <v>-9.2819860835574846E-4</v>
      </c>
      <c r="N195" s="1">
        <f t="shared" si="76"/>
        <v>28</v>
      </c>
      <c r="O195" s="1">
        <v>1394</v>
      </c>
      <c r="P195" s="1">
        <v>-0.141465264121582</v>
      </c>
      <c r="Q195" s="1">
        <v>-0.15252813833510126</v>
      </c>
      <c r="R195" s="10">
        <v>91.799500584552334</v>
      </c>
      <c r="S195" s="1">
        <v>87.569999999999894</v>
      </c>
      <c r="T195" s="1">
        <v>0</v>
      </c>
      <c r="U195" s="1">
        <f t="shared" ref="U195:U258" si="79">LOG10(R195)</f>
        <v>1.9628403185219061</v>
      </c>
      <c r="V195" s="1">
        <f t="shared" ref="V195:V258" si="80">IF(S195&gt;0.2,1,0)</f>
        <v>1</v>
      </c>
      <c r="W195" s="1">
        <f t="shared" ref="W195:W258" si="81">LOG10(D195)</f>
        <v>6.4048297840143045</v>
      </c>
      <c r="X195" s="1">
        <f t="shared" si="77"/>
        <v>0.82078735358627264</v>
      </c>
      <c r="Y195" s="1">
        <f t="shared" si="68"/>
        <v>1.4722308981604759</v>
      </c>
      <c r="Z195" s="1">
        <f t="shared" si="78"/>
        <v>0.10636789230768626</v>
      </c>
      <c r="AA195" s="1">
        <f t="shared" ref="AA195:AA258" si="82">U195*V195</f>
        <v>1.9628403185219061</v>
      </c>
    </row>
    <row r="196" spans="1:27" x14ac:dyDescent="0.45">
      <c r="A196" s="6" t="s">
        <v>75</v>
      </c>
      <c r="B196" s="7" t="s">
        <v>34</v>
      </c>
      <c r="C196" s="1" t="s">
        <v>29</v>
      </c>
      <c r="D196" s="6">
        <v>2805942</v>
      </c>
      <c r="E196" s="6">
        <v>2016288000000</v>
      </c>
      <c r="F196" s="6">
        <v>2087380</v>
      </c>
      <c r="G196" s="6">
        <v>381952</v>
      </c>
      <c r="H196" s="1">
        <v>-2.4941241085202352E-2</v>
      </c>
      <c r="I196" s="1">
        <v>-9.4675874359545552E-4</v>
      </c>
      <c r="J196" s="1">
        <v>0.36519352025278429</v>
      </c>
      <c r="K196" s="1">
        <v>4.320045494805029E-2</v>
      </c>
      <c r="L196" s="1">
        <v>-7.220133426892609E-3</v>
      </c>
      <c r="M196" s="1">
        <v>-6.5729493995682784E-3</v>
      </c>
      <c r="N196" s="1">
        <f t="shared" si="76"/>
        <v>28</v>
      </c>
      <c r="O196" s="1">
        <v>1395</v>
      </c>
      <c r="P196" s="1">
        <v>0.270604380580166</v>
      </c>
      <c r="Q196" s="1">
        <v>0.23949267749126449</v>
      </c>
      <c r="R196" s="11">
        <v>88.827189954619669</v>
      </c>
      <c r="S196" s="1">
        <v>89.358000000000004</v>
      </c>
      <c r="T196" s="1">
        <v>0</v>
      </c>
      <c r="U196" s="1">
        <f t="shared" si="79"/>
        <v>1.9485459234338989</v>
      </c>
      <c r="V196" s="1">
        <f t="shared" si="80"/>
        <v>1</v>
      </c>
      <c r="W196" s="1">
        <f t="shared" si="81"/>
        <v>6.4480786897357181</v>
      </c>
      <c r="X196" s="1">
        <f t="shared" si="77"/>
        <v>0.74391416501125107</v>
      </c>
      <c r="Y196" s="1">
        <f t="shared" ref="Y196:Y231" si="83">LN((E196/1000000)/(D196-F196))</f>
        <v>1.0317614834509854</v>
      </c>
      <c r="Z196" s="1">
        <f t="shared" si="78"/>
        <v>0.13612255705926923</v>
      </c>
      <c r="AA196" s="1">
        <f t="shared" si="82"/>
        <v>1.9485459234338989</v>
      </c>
    </row>
    <row r="197" spans="1:27" x14ac:dyDescent="0.45">
      <c r="A197" s="6" t="s">
        <v>75</v>
      </c>
      <c r="B197" s="7" t="s">
        <v>35</v>
      </c>
      <c r="C197" s="1" t="s">
        <v>29</v>
      </c>
      <c r="D197" s="6">
        <v>3042402</v>
      </c>
      <c r="E197" s="6">
        <v>1690848000000</v>
      </c>
      <c r="F197" s="6">
        <v>2313794</v>
      </c>
      <c r="G197" s="6">
        <v>374853</v>
      </c>
      <c r="H197" s="1">
        <v>1.7627184628004913E-2</v>
      </c>
      <c r="I197" s="1">
        <v>-3.0841548883854981E-4</v>
      </c>
      <c r="J197" s="1">
        <v>-0.19518867232910564</v>
      </c>
      <c r="K197" s="1">
        <v>0.17921469232769505</v>
      </c>
      <c r="L197" s="1">
        <v>4.9923353000424268E-2</v>
      </c>
      <c r="M197" s="1">
        <v>1.5143866733972741E-3</v>
      </c>
      <c r="N197" s="1">
        <f t="shared" si="76"/>
        <v>28</v>
      </c>
      <c r="O197" s="1">
        <v>1396</v>
      </c>
      <c r="P197" s="1">
        <v>-0.40514912163491601</v>
      </c>
      <c r="Q197" s="1">
        <v>-0.5194445294445974</v>
      </c>
      <c r="R197" s="11">
        <v>88.815243529333813</v>
      </c>
      <c r="S197" s="1">
        <v>89.357999999999961</v>
      </c>
      <c r="T197" s="1">
        <v>1</v>
      </c>
      <c r="U197" s="1">
        <f t="shared" si="79"/>
        <v>1.9484875109646911</v>
      </c>
      <c r="V197" s="1">
        <f t="shared" si="80"/>
        <v>1</v>
      </c>
      <c r="W197" s="1">
        <f t="shared" si="81"/>
        <v>6.4832165978980951</v>
      </c>
      <c r="X197" s="1">
        <f t="shared" si="77"/>
        <v>0.76051554002396793</v>
      </c>
      <c r="Y197" s="1">
        <f t="shared" si="83"/>
        <v>0.84184959274224069</v>
      </c>
      <c r="Z197" s="1">
        <f t="shared" si="78"/>
        <v>0.1232095561336076</v>
      </c>
      <c r="AA197" s="1">
        <f t="shared" si="82"/>
        <v>1.9484875109646911</v>
      </c>
    </row>
    <row r="198" spans="1:27" ht="16.5" x14ac:dyDescent="0.45">
      <c r="A198" s="6" t="s">
        <v>76</v>
      </c>
      <c r="B198" s="7" t="s">
        <v>28</v>
      </c>
      <c r="C198" s="1" t="s">
        <v>29</v>
      </c>
      <c r="D198" s="8">
        <v>970039</v>
      </c>
      <c r="E198" s="8">
        <v>1185084000000</v>
      </c>
      <c r="F198" s="8">
        <v>579932</v>
      </c>
      <c r="G198" s="8">
        <v>207438</v>
      </c>
      <c r="H198" s="1">
        <v>2.1410120283355167E-2</v>
      </c>
      <c r="I198" s="1">
        <v>-1.2775004790626797E-4</v>
      </c>
      <c r="J198" s="1">
        <v>7.4119584183234583E-2</v>
      </c>
      <c r="K198" s="1">
        <v>0.23310518895811541</v>
      </c>
      <c r="L198" s="1">
        <v>-1.5362037463753761E-4</v>
      </c>
      <c r="M198" s="1">
        <v>7.2838584165445003E-4</v>
      </c>
      <c r="N198" s="1">
        <f t="shared" ref="N198" si="84">N197+1</f>
        <v>29</v>
      </c>
      <c r="O198" s="1">
        <v>1390</v>
      </c>
      <c r="P198" s="1">
        <v>-0.216670552375436</v>
      </c>
      <c r="Q198" s="1">
        <v>-0.24420192100362528</v>
      </c>
      <c r="R198" s="9">
        <v>89.755610997040549</v>
      </c>
      <c r="S198" s="1">
        <v>5.91</v>
      </c>
      <c r="T198" s="1">
        <v>1</v>
      </c>
      <c r="U198" s="1">
        <f t="shared" si="79"/>
        <v>1.953061607655739</v>
      </c>
      <c r="V198" s="1">
        <f t="shared" si="80"/>
        <v>1</v>
      </c>
      <c r="W198" s="1">
        <f t="shared" si="81"/>
        <v>5.9867891952397576</v>
      </c>
      <c r="X198" s="1">
        <f t="shared" si="77"/>
        <v>0.59784400421014006</v>
      </c>
      <c r="Y198" s="1">
        <f t="shared" si="83"/>
        <v>1.1111478766643716</v>
      </c>
      <c r="Z198" s="1">
        <f t="shared" si="78"/>
        <v>0.21384501035525375</v>
      </c>
      <c r="AA198" s="1">
        <f t="shared" si="82"/>
        <v>1.953061607655739</v>
      </c>
    </row>
    <row r="199" spans="1:27" x14ac:dyDescent="0.45">
      <c r="A199" s="6" t="s">
        <v>76</v>
      </c>
      <c r="B199" s="7" t="s">
        <v>30</v>
      </c>
      <c r="C199" s="1" t="s">
        <v>29</v>
      </c>
      <c r="D199" s="8">
        <v>1096988</v>
      </c>
      <c r="E199" s="8">
        <v>3314736000000</v>
      </c>
      <c r="F199" s="8">
        <v>604789</v>
      </c>
      <c r="G199" s="8">
        <v>249492</v>
      </c>
      <c r="H199" s="1">
        <v>3.494173628349246E-2</v>
      </c>
      <c r="I199" s="1">
        <v>-1.2842926304464765E-2</v>
      </c>
      <c r="J199" s="1">
        <v>7.2852011282926357E-2</v>
      </c>
      <c r="K199" s="1">
        <v>0.63123392249605836</v>
      </c>
      <c r="L199" s="1">
        <v>1.6707389150555293E-2</v>
      </c>
      <c r="M199" s="1">
        <v>9.7839725980940762E-3</v>
      </c>
      <c r="N199" s="1">
        <f t="shared" ref="N199:N204" si="85">N198</f>
        <v>29</v>
      </c>
      <c r="O199" s="1">
        <v>1391</v>
      </c>
      <c r="P199" s="1">
        <v>-0.55448373194932099</v>
      </c>
      <c r="Q199" s="1">
        <v>-0.80852151635037295</v>
      </c>
      <c r="R199" s="10">
        <v>88.464681150846275</v>
      </c>
      <c r="S199" s="1">
        <v>5.91</v>
      </c>
      <c r="T199" s="1">
        <v>1</v>
      </c>
      <c r="U199" s="1">
        <f t="shared" si="79"/>
        <v>1.9467699165415209</v>
      </c>
      <c r="V199" s="1">
        <f t="shared" si="80"/>
        <v>1</v>
      </c>
      <c r="W199" s="1">
        <f t="shared" si="81"/>
        <v>6.0402018768342485</v>
      </c>
      <c r="X199" s="1">
        <f t="shared" si="77"/>
        <v>0.55131779016725802</v>
      </c>
      <c r="Y199" s="1">
        <f t="shared" si="83"/>
        <v>1.9072501551791801</v>
      </c>
      <c r="Z199" s="1">
        <f t="shared" si="78"/>
        <v>0.22743366381400709</v>
      </c>
      <c r="AA199" s="1">
        <f t="shared" si="82"/>
        <v>1.9467699165415209</v>
      </c>
    </row>
    <row r="200" spans="1:27" x14ac:dyDescent="0.45">
      <c r="A200" s="6" t="s">
        <v>76</v>
      </c>
      <c r="B200" s="7" t="s">
        <v>31</v>
      </c>
      <c r="C200" s="1" t="s">
        <v>29</v>
      </c>
      <c r="D200" s="8">
        <v>1693029</v>
      </c>
      <c r="E200" s="8">
        <v>4100250000000</v>
      </c>
      <c r="F200" s="8">
        <v>913732</v>
      </c>
      <c r="G200" s="8">
        <v>438298</v>
      </c>
      <c r="H200" s="1">
        <v>-1.8679216512566051E-2</v>
      </c>
      <c r="I200" s="1">
        <v>-5.957340842264556E-3</v>
      </c>
      <c r="J200" s="1">
        <v>-0.22393507150299477</v>
      </c>
      <c r="K200" s="1">
        <v>0.75259153751370655</v>
      </c>
      <c r="L200" s="1">
        <v>-5.8217591683873866E-3</v>
      </c>
      <c r="M200" s="1">
        <v>-1.8898836399287907E-3</v>
      </c>
      <c r="N200" s="1">
        <f t="shared" si="85"/>
        <v>29</v>
      </c>
      <c r="O200" s="1">
        <v>1392</v>
      </c>
      <c r="P200" s="1">
        <v>-0.93260365415452395</v>
      </c>
      <c r="Q200" s="1">
        <v>-2.6971644784761049</v>
      </c>
      <c r="R200" s="10">
        <v>95.393858379966204</v>
      </c>
      <c r="S200" s="1">
        <v>5.84</v>
      </c>
      <c r="T200" s="1">
        <v>1</v>
      </c>
      <c r="U200" s="1">
        <f t="shared" si="79"/>
        <v>1.979520414981343</v>
      </c>
      <c r="V200" s="1">
        <f t="shared" si="80"/>
        <v>1</v>
      </c>
      <c r="W200" s="1">
        <f t="shared" si="81"/>
        <v>6.2286643972300864</v>
      </c>
      <c r="X200" s="1">
        <f t="shared" si="77"/>
        <v>0.53970250952582621</v>
      </c>
      <c r="Y200" s="1">
        <f t="shared" si="83"/>
        <v>1.6604109952097359</v>
      </c>
      <c r="Z200" s="1">
        <f t="shared" si="78"/>
        <v>0.25888392933611887</v>
      </c>
      <c r="AA200" s="1">
        <f t="shared" si="82"/>
        <v>1.979520414981343</v>
      </c>
    </row>
    <row r="201" spans="1:27" x14ac:dyDescent="0.45">
      <c r="A201" s="6" t="s">
        <v>76</v>
      </c>
      <c r="B201" s="7" t="s">
        <v>32</v>
      </c>
      <c r="C201" s="1" t="s">
        <v>29</v>
      </c>
      <c r="D201" s="8">
        <v>2391680</v>
      </c>
      <c r="E201" s="8">
        <v>4675750000000</v>
      </c>
      <c r="F201" s="8">
        <v>1307810</v>
      </c>
      <c r="G201" s="8">
        <v>604573</v>
      </c>
      <c r="H201" s="1">
        <v>1.25764777169564E-2</v>
      </c>
      <c r="I201" s="1">
        <v>3.9989054804159176E-3</v>
      </c>
      <c r="J201" s="1">
        <v>0.56568027825103828</v>
      </c>
      <c r="K201" s="1">
        <v>-0.17017660414355376</v>
      </c>
      <c r="L201" s="1">
        <v>6.7196212941789341E-3</v>
      </c>
      <c r="M201" s="1">
        <v>-3.4977944462797067E-5</v>
      </c>
      <c r="N201" s="1">
        <f t="shared" si="85"/>
        <v>29</v>
      </c>
      <c r="O201" s="1">
        <v>1393</v>
      </c>
      <c r="P201" s="1">
        <v>0.63651005491447499</v>
      </c>
      <c r="Q201" s="1">
        <v>0.49256595909816675</v>
      </c>
      <c r="R201" s="10">
        <v>84.683001897080089</v>
      </c>
      <c r="S201" s="1">
        <v>6.3</v>
      </c>
      <c r="T201" s="1">
        <v>0</v>
      </c>
      <c r="U201" s="1">
        <f t="shared" si="79"/>
        <v>1.9277962447681294</v>
      </c>
      <c r="V201" s="1">
        <f t="shared" si="80"/>
        <v>1</v>
      </c>
      <c r="W201" s="1">
        <f t="shared" si="81"/>
        <v>6.3787030718335247</v>
      </c>
      <c r="X201" s="1">
        <f t="shared" si="77"/>
        <v>0.54681646374096871</v>
      </c>
      <c r="Y201" s="1">
        <f t="shared" si="83"/>
        <v>1.4618516080545014</v>
      </c>
      <c r="Z201" s="1">
        <f t="shared" si="78"/>
        <v>0.25278172665239496</v>
      </c>
      <c r="AA201" s="1">
        <f t="shared" si="82"/>
        <v>1.9277962447681294</v>
      </c>
    </row>
    <row r="202" spans="1:27" x14ac:dyDescent="0.45">
      <c r="A202" s="6" t="s">
        <v>76</v>
      </c>
      <c r="B202" s="7" t="s">
        <v>33</v>
      </c>
      <c r="C202" s="1" t="s">
        <v>29</v>
      </c>
      <c r="D202" s="8">
        <v>3226762</v>
      </c>
      <c r="E202" s="8">
        <v>5679750000000</v>
      </c>
      <c r="F202" s="8">
        <v>1885378</v>
      </c>
      <c r="G202" s="8">
        <v>732514</v>
      </c>
      <c r="H202" s="1">
        <v>1.2403043621782493E-2</v>
      </c>
      <c r="I202" s="1">
        <v>-3.0355462465470664E-4</v>
      </c>
      <c r="J202" s="1">
        <v>0.51577857343442846</v>
      </c>
      <c r="K202" s="1">
        <v>0.14856687588659373</v>
      </c>
      <c r="L202" s="1">
        <v>7.2451661673899855E-4</v>
      </c>
      <c r="M202" s="1">
        <v>9.8804867154825868E-4</v>
      </c>
      <c r="N202" s="1">
        <f t="shared" si="85"/>
        <v>29</v>
      </c>
      <c r="O202" s="1">
        <v>1394</v>
      </c>
      <c r="P202" s="1">
        <v>0.30814067133651502</v>
      </c>
      <c r="Q202" s="1">
        <v>0.26860679414561461</v>
      </c>
      <c r="R202" s="10">
        <v>81.448795898608353</v>
      </c>
      <c r="S202" s="1">
        <v>6.3</v>
      </c>
      <c r="T202" s="1">
        <v>0</v>
      </c>
      <c r="U202" s="1">
        <f t="shared" si="79"/>
        <v>1.9108846682828899</v>
      </c>
      <c r="V202" s="1">
        <f t="shared" si="80"/>
        <v>1</v>
      </c>
      <c r="W202" s="1">
        <f t="shared" si="81"/>
        <v>6.5087669338270544</v>
      </c>
      <c r="X202" s="1">
        <f t="shared" si="77"/>
        <v>0.58429410040157903</v>
      </c>
      <c r="Y202" s="1">
        <f t="shared" si="83"/>
        <v>1.4432053009041308</v>
      </c>
      <c r="Z202" s="1">
        <f t="shared" si="78"/>
        <v>0.22701209447737392</v>
      </c>
      <c r="AA202" s="1">
        <f t="shared" si="82"/>
        <v>1.9108846682828899</v>
      </c>
    </row>
    <row r="203" spans="1:27" x14ac:dyDescent="0.45">
      <c r="A203" s="6" t="s">
        <v>76</v>
      </c>
      <c r="B203" s="7" t="s">
        <v>34</v>
      </c>
      <c r="C203" s="1" t="s">
        <v>29</v>
      </c>
      <c r="D203" s="6">
        <v>4161385</v>
      </c>
      <c r="E203" s="6">
        <v>3781500000000</v>
      </c>
      <c r="F203" s="6">
        <v>2524952</v>
      </c>
      <c r="G203" s="6">
        <v>810049</v>
      </c>
      <c r="H203" s="1">
        <v>4.9552212437486533E-3</v>
      </c>
      <c r="I203" s="1">
        <v>-4.0887703494955083E-5</v>
      </c>
      <c r="J203" s="1">
        <v>-1.934525532594147E-2</v>
      </c>
      <c r="K203" s="1">
        <v>8.9766928792821082E-2</v>
      </c>
      <c r="L203" s="1">
        <v>9.4965640318060826E-4</v>
      </c>
      <c r="M203" s="1">
        <v>-2.7013516073042063E-3</v>
      </c>
      <c r="N203" s="1">
        <f t="shared" si="85"/>
        <v>29</v>
      </c>
      <c r="O203" s="1">
        <v>1395</v>
      </c>
      <c r="P203" s="1">
        <v>-0.17372731261498101</v>
      </c>
      <c r="Q203" s="1">
        <v>-0.19083042993600294</v>
      </c>
      <c r="R203" s="11">
        <v>71.702922378571245</v>
      </c>
      <c r="S203" s="1">
        <v>6.43</v>
      </c>
      <c r="T203" s="1">
        <v>1</v>
      </c>
      <c r="U203" s="1">
        <f t="shared" si="79"/>
        <v>1.8555368564631067</v>
      </c>
      <c r="V203" s="1">
        <f t="shared" si="80"/>
        <v>1</v>
      </c>
      <c r="W203" s="1">
        <f t="shared" si="81"/>
        <v>6.619237897393691</v>
      </c>
      <c r="X203" s="1">
        <f t="shared" si="77"/>
        <v>0.60675760594129113</v>
      </c>
      <c r="Y203" s="1">
        <f t="shared" si="83"/>
        <v>0.83760188322564766</v>
      </c>
      <c r="Z203" s="1">
        <f t="shared" si="78"/>
        <v>0.19465850912616833</v>
      </c>
      <c r="AA203" s="1">
        <f t="shared" si="82"/>
        <v>1.8555368564631067</v>
      </c>
    </row>
    <row r="204" spans="1:27" x14ac:dyDescent="0.45">
      <c r="A204" s="6" t="s">
        <v>76</v>
      </c>
      <c r="B204" s="7" t="s">
        <v>35</v>
      </c>
      <c r="C204" s="1" t="s">
        <v>29</v>
      </c>
      <c r="D204" s="6">
        <v>4515596</v>
      </c>
      <c r="E204" s="6">
        <v>4099500000000</v>
      </c>
      <c r="F204" s="6">
        <v>2215720</v>
      </c>
      <c r="G204" s="6">
        <v>779743</v>
      </c>
      <c r="H204" s="1">
        <v>9.7082130942263995E-3</v>
      </c>
      <c r="I204" s="1">
        <v>-7.1487924871730616E-4</v>
      </c>
      <c r="J204" s="1">
        <v>7.7682905847387004E-2</v>
      </c>
      <c r="K204" s="1">
        <v>0.34510853533957853</v>
      </c>
      <c r="L204" s="1">
        <v>-2.9112537173266551E-2</v>
      </c>
      <c r="M204" s="1">
        <v>2.5064230264053904E-2</v>
      </c>
      <c r="N204" s="1">
        <f t="shared" si="85"/>
        <v>29</v>
      </c>
      <c r="O204" s="1">
        <v>1396</v>
      </c>
      <c r="P204" s="1">
        <v>-0.280563631704911</v>
      </c>
      <c r="Q204" s="1">
        <v>-0.32928719534940826</v>
      </c>
      <c r="R204" s="11">
        <v>82.107426547995018</v>
      </c>
      <c r="S204" s="1">
        <v>6.43</v>
      </c>
      <c r="T204" s="1">
        <v>1</v>
      </c>
      <c r="U204" s="1">
        <f t="shared" si="79"/>
        <v>1.9143824404683589</v>
      </c>
      <c r="V204" s="1">
        <f t="shared" si="80"/>
        <v>1</v>
      </c>
      <c r="W204" s="1">
        <f t="shared" si="81"/>
        <v>6.6547150796614263</v>
      </c>
      <c r="X204" s="1">
        <f t="shared" si="77"/>
        <v>0.49068162873738042</v>
      </c>
      <c r="Y204" s="1">
        <f t="shared" si="83"/>
        <v>0.5780098066158299</v>
      </c>
      <c r="Z204" s="1">
        <f t="shared" si="78"/>
        <v>0.17267775948069755</v>
      </c>
      <c r="AA204" s="1">
        <f t="shared" si="82"/>
        <v>1.9143824404683589</v>
      </c>
    </row>
    <row r="205" spans="1:27" ht="16.5" x14ac:dyDescent="0.45">
      <c r="A205" s="6" t="s">
        <v>77</v>
      </c>
      <c r="B205" s="7" t="s">
        <v>28</v>
      </c>
      <c r="C205" s="1" t="s">
        <v>29</v>
      </c>
      <c r="D205" s="8">
        <v>430142</v>
      </c>
      <c r="E205" s="8">
        <v>261400000000</v>
      </c>
      <c r="F205" s="8">
        <v>255554</v>
      </c>
      <c r="G205" s="8">
        <v>56700</v>
      </c>
      <c r="H205" s="1">
        <v>-2.9061797444755229E-3</v>
      </c>
      <c r="I205" s="1">
        <v>-6.7046506142149484E-3</v>
      </c>
      <c r="J205" s="1">
        <v>-0.16936493946281947</v>
      </c>
      <c r="K205" s="1">
        <v>0.23473100186456866</v>
      </c>
      <c r="L205" s="1">
        <v>-4.4677761644142267E-3</v>
      </c>
      <c r="M205" s="1">
        <v>-2.1546564519990424E-3</v>
      </c>
      <c r="N205" s="1">
        <f t="shared" ref="N205" si="86">N204+1</f>
        <v>30</v>
      </c>
      <c r="O205" s="1">
        <v>1390</v>
      </c>
      <c r="P205" s="1">
        <v>-0.44434511857067199</v>
      </c>
      <c r="Q205" s="1">
        <v>-0.58760789430974314</v>
      </c>
      <c r="R205" s="9">
        <v>94.280712870256664</v>
      </c>
      <c r="S205" s="1">
        <v>0</v>
      </c>
      <c r="T205" s="1">
        <v>1</v>
      </c>
      <c r="U205" s="1">
        <f t="shared" si="79"/>
        <v>1.9744228576287852</v>
      </c>
      <c r="V205" s="1">
        <f t="shared" si="80"/>
        <v>0</v>
      </c>
      <c r="W205" s="1">
        <f t="shared" si="81"/>
        <v>5.6336118500818673</v>
      </c>
      <c r="X205" s="1">
        <f t="shared" si="77"/>
        <v>0.59411543164815339</v>
      </c>
      <c r="Y205" s="1">
        <f t="shared" si="83"/>
        <v>0.40362288866886964</v>
      </c>
      <c r="Z205" s="1">
        <f t="shared" si="78"/>
        <v>0.13181693487266996</v>
      </c>
      <c r="AA205" s="1">
        <f t="shared" si="82"/>
        <v>0</v>
      </c>
    </row>
    <row r="206" spans="1:27" x14ac:dyDescent="0.45">
      <c r="A206" s="6" t="s">
        <v>77</v>
      </c>
      <c r="B206" s="7" t="s">
        <v>30</v>
      </c>
      <c r="C206" s="1" t="s">
        <v>29</v>
      </c>
      <c r="D206" s="8">
        <v>533376</v>
      </c>
      <c r="E206" s="8">
        <v>1316700000000</v>
      </c>
      <c r="F206" s="8">
        <v>315463</v>
      </c>
      <c r="G206" s="8">
        <v>69575</v>
      </c>
      <c r="H206" s="1">
        <v>2.1300094667087432E-2</v>
      </c>
      <c r="I206" s="1">
        <v>-6.3543180725235179E-3</v>
      </c>
      <c r="J206" s="1">
        <v>0.49145537808555789</v>
      </c>
      <c r="K206" s="1">
        <v>0.8325629362258522</v>
      </c>
      <c r="L206" s="1">
        <v>6.5528345690107088E-3</v>
      </c>
      <c r="M206" s="1">
        <v>-7.7178173047934883E-3</v>
      </c>
      <c r="N206" s="1">
        <f t="shared" ref="N206:N211" si="87">N205</f>
        <v>30</v>
      </c>
      <c r="O206" s="1">
        <v>1391</v>
      </c>
      <c r="P206" s="1">
        <v>-0.32755517534878198</v>
      </c>
      <c r="Q206" s="1">
        <v>-0.39683521600032884</v>
      </c>
      <c r="R206" s="10">
        <v>81.265004469747666</v>
      </c>
      <c r="S206" s="1">
        <v>0</v>
      </c>
      <c r="T206" s="1">
        <v>1</v>
      </c>
      <c r="U206" s="1">
        <f t="shared" si="79"/>
        <v>1.9099035635807595</v>
      </c>
      <c r="V206" s="1">
        <f t="shared" si="80"/>
        <v>0</v>
      </c>
      <c r="W206" s="1">
        <f t="shared" si="81"/>
        <v>5.7270334701051464</v>
      </c>
      <c r="X206" s="1">
        <f t="shared" si="77"/>
        <v>0.59144580933525315</v>
      </c>
      <c r="Y206" s="1">
        <f t="shared" si="83"/>
        <v>1.7987879847966579</v>
      </c>
      <c r="Z206" s="1">
        <f t="shared" si="78"/>
        <v>0.13044268958483321</v>
      </c>
      <c r="AA206" s="1">
        <f t="shared" si="82"/>
        <v>0</v>
      </c>
    </row>
    <row r="207" spans="1:27" x14ac:dyDescent="0.45">
      <c r="A207" s="6" t="s">
        <v>77</v>
      </c>
      <c r="B207" s="7" t="s">
        <v>31</v>
      </c>
      <c r="C207" s="1" t="s">
        <v>29</v>
      </c>
      <c r="D207" s="8">
        <v>1017566</v>
      </c>
      <c r="E207" s="8">
        <v>1622260000000</v>
      </c>
      <c r="F207" s="8">
        <v>614605</v>
      </c>
      <c r="G207" s="8">
        <v>215048</v>
      </c>
      <c r="H207" s="1">
        <v>5.1091443999177052E-3</v>
      </c>
      <c r="I207" s="1">
        <v>0</v>
      </c>
      <c r="J207" s="1">
        <v>2.6150303302628619</v>
      </c>
      <c r="K207" s="1">
        <v>0.56663149432217863</v>
      </c>
      <c r="L207" s="1">
        <v>-2.2383808251245457E-2</v>
      </c>
      <c r="M207" s="1">
        <v>1.7383439547645698E-3</v>
      </c>
      <c r="N207" s="1">
        <f t="shared" si="87"/>
        <v>30</v>
      </c>
      <c r="O207" s="1">
        <v>1392</v>
      </c>
      <c r="P207" s="1">
        <v>2.0397703504573901</v>
      </c>
      <c r="Q207" s="1">
        <v>1.1117819699519429</v>
      </c>
      <c r="R207" s="10">
        <v>91.681675181368576</v>
      </c>
      <c r="S207" s="1">
        <v>0</v>
      </c>
      <c r="T207" s="1">
        <v>0</v>
      </c>
      <c r="U207" s="1">
        <f t="shared" si="79"/>
        <v>1.9622825400004742</v>
      </c>
      <c r="V207" s="1">
        <f t="shared" si="80"/>
        <v>0</v>
      </c>
      <c r="W207" s="1">
        <f t="shared" si="81"/>
        <v>6.0075625874365413</v>
      </c>
      <c r="X207" s="1">
        <f t="shared" si="77"/>
        <v>0.60399521996607586</v>
      </c>
      <c r="Y207" s="1">
        <f t="shared" si="83"/>
        <v>1.3927357346900775</v>
      </c>
      <c r="Z207" s="1">
        <f t="shared" si="78"/>
        <v>0.2113356774892243</v>
      </c>
      <c r="AA207" s="1">
        <f t="shared" si="82"/>
        <v>0</v>
      </c>
    </row>
    <row r="208" spans="1:27" x14ac:dyDescent="0.45">
      <c r="A208" s="6" t="s">
        <v>77</v>
      </c>
      <c r="B208" s="7" t="s">
        <v>32</v>
      </c>
      <c r="C208" s="1" t="s">
        <v>29</v>
      </c>
      <c r="D208" s="1">
        <v>1615662</v>
      </c>
      <c r="E208" s="1">
        <v>1506840000000</v>
      </c>
      <c r="F208" s="1">
        <v>789454</v>
      </c>
      <c r="G208" s="1">
        <v>228364</v>
      </c>
      <c r="H208" s="1">
        <v>-3.2814834058582903E-2</v>
      </c>
      <c r="I208" s="1">
        <v>-3.4977944462797067E-5</v>
      </c>
      <c r="J208" s="1">
        <v>0.20851848399158932</v>
      </c>
      <c r="K208" s="1">
        <v>-0.17577800513805722</v>
      </c>
      <c r="L208" s="1">
        <v>-1.7338910125649261E-2</v>
      </c>
      <c r="M208" s="1">
        <v>-1.7355098546607778E-3</v>
      </c>
      <c r="N208" s="1">
        <f t="shared" si="87"/>
        <v>30</v>
      </c>
      <c r="O208" s="1">
        <v>1393</v>
      </c>
      <c r="P208" s="1">
        <v>0.312737604291209</v>
      </c>
      <c r="Q208" s="1">
        <v>0.27211473094027644</v>
      </c>
      <c r="R208" s="10">
        <v>85.329888027562447</v>
      </c>
      <c r="S208" s="1">
        <v>0</v>
      </c>
      <c r="T208" s="1">
        <v>0</v>
      </c>
      <c r="U208" s="1">
        <f t="shared" si="79"/>
        <v>1.9311011757387719</v>
      </c>
      <c r="V208" s="1">
        <f t="shared" si="80"/>
        <v>0</v>
      </c>
      <c r="W208" s="1">
        <f t="shared" si="81"/>
        <v>6.2083505105918055</v>
      </c>
      <c r="X208" s="1">
        <f t="shared" si="77"/>
        <v>0.48862571503198071</v>
      </c>
      <c r="Y208" s="1">
        <f t="shared" si="83"/>
        <v>0.60092346398758767</v>
      </c>
      <c r="Z208" s="1">
        <f t="shared" si="78"/>
        <v>0.14134391970597809</v>
      </c>
      <c r="AA208" s="1">
        <f t="shared" si="82"/>
        <v>0</v>
      </c>
    </row>
    <row r="209" spans="1:27" x14ac:dyDescent="0.45">
      <c r="A209" s="6" t="s">
        <v>77</v>
      </c>
      <c r="B209" s="7" t="s">
        <v>33</v>
      </c>
      <c r="C209" s="1" t="s">
        <v>29</v>
      </c>
      <c r="D209" s="8">
        <v>1817307</v>
      </c>
      <c r="E209" s="8">
        <v>1832220000000</v>
      </c>
      <c r="F209" s="8">
        <v>856546</v>
      </c>
      <c r="G209" s="8">
        <v>224102</v>
      </c>
      <c r="H209" s="1">
        <v>3.2724817828135536E-2</v>
      </c>
      <c r="I209" s="1">
        <v>-1.4146485528647371E-2</v>
      </c>
      <c r="J209" s="1">
        <v>0.27675403260366499</v>
      </c>
      <c r="K209" s="1">
        <v>0.15336303675311788</v>
      </c>
      <c r="L209" s="1">
        <v>1.3593888456271313E-2</v>
      </c>
      <c r="M209" s="1">
        <v>4.8246102355961769E-4</v>
      </c>
      <c r="N209" s="1">
        <f t="shared" si="87"/>
        <v>30</v>
      </c>
      <c r="O209" s="1">
        <v>1394</v>
      </c>
      <c r="P209" s="1">
        <v>5.0749900851296798E-2</v>
      </c>
      <c r="Q209" s="1">
        <v>4.9504100543148168E-2</v>
      </c>
      <c r="R209" s="10">
        <v>99.082293516041105</v>
      </c>
      <c r="S209" s="1">
        <v>0</v>
      </c>
      <c r="T209" s="1">
        <v>0</v>
      </c>
      <c r="U209" s="1">
        <f t="shared" si="79"/>
        <v>1.9959960508995938</v>
      </c>
      <c r="V209" s="1">
        <f t="shared" si="80"/>
        <v>0</v>
      </c>
      <c r="W209" s="1">
        <f t="shared" si="81"/>
        <v>6.2594282994289152</v>
      </c>
      <c r="X209" s="1">
        <f t="shared" si="77"/>
        <v>0.47132707902407245</v>
      </c>
      <c r="Y209" s="1">
        <f t="shared" si="83"/>
        <v>0.64555794659250509</v>
      </c>
      <c r="Z209" s="1">
        <f t="shared" si="78"/>
        <v>0.12331543322069413</v>
      </c>
      <c r="AA209" s="1">
        <f t="shared" si="82"/>
        <v>0</v>
      </c>
    </row>
    <row r="210" spans="1:27" x14ac:dyDescent="0.45">
      <c r="A210" s="6" t="s">
        <v>77</v>
      </c>
      <c r="B210" s="7" t="s">
        <v>34</v>
      </c>
      <c r="C210" s="1" t="s">
        <v>29</v>
      </c>
      <c r="D210" s="6">
        <v>2289616</v>
      </c>
      <c r="E210" s="6">
        <v>1342798600000</v>
      </c>
      <c r="F210" s="6">
        <v>1173605</v>
      </c>
      <c r="G210" s="6">
        <v>243617</v>
      </c>
      <c r="H210" s="1">
        <v>-1.8025612386110643E-2</v>
      </c>
      <c r="I210" s="1">
        <v>-3.0583595677435931E-3</v>
      </c>
      <c r="J210" s="1">
        <v>-2.0541875889476743E-2</v>
      </c>
      <c r="K210" s="1">
        <v>7.6933977064545189E-2</v>
      </c>
      <c r="L210" s="1">
        <v>1.1713181269876183E-2</v>
      </c>
      <c r="M210" s="1">
        <v>-4.0726817042606514E-5</v>
      </c>
      <c r="N210" s="1">
        <f t="shared" si="87"/>
        <v>30</v>
      </c>
      <c r="O210" s="1">
        <v>1395</v>
      </c>
      <c r="P210" s="1">
        <v>-0.13096398066956</v>
      </c>
      <c r="Q210" s="1">
        <v>-0.14037070540377036</v>
      </c>
      <c r="R210" s="11">
        <v>97.215025906735761</v>
      </c>
      <c r="S210" s="1">
        <v>0</v>
      </c>
      <c r="T210" s="1">
        <v>0</v>
      </c>
      <c r="U210" s="1">
        <f t="shared" si="79"/>
        <v>1.9877333962435531</v>
      </c>
      <c r="V210" s="1">
        <f t="shared" si="80"/>
        <v>0</v>
      </c>
      <c r="W210" s="1">
        <f t="shared" si="81"/>
        <v>6.359762651307137</v>
      </c>
      <c r="X210" s="1">
        <f t="shared" si="77"/>
        <v>0.51257721818855217</v>
      </c>
      <c r="Y210" s="1">
        <f t="shared" si="83"/>
        <v>0.18499522298427479</v>
      </c>
      <c r="Z210" s="1">
        <f t="shared" si="78"/>
        <v>0.10640081131508515</v>
      </c>
      <c r="AA210" s="1">
        <f t="shared" si="82"/>
        <v>0</v>
      </c>
    </row>
    <row r="211" spans="1:27" x14ac:dyDescent="0.45">
      <c r="A211" s="6" t="s">
        <v>77</v>
      </c>
      <c r="B211" s="7" t="s">
        <v>35</v>
      </c>
      <c r="C211" s="1" t="s">
        <v>29</v>
      </c>
      <c r="D211" s="6">
        <v>2610256</v>
      </c>
      <c r="E211" s="6">
        <v>1336992800000</v>
      </c>
      <c r="F211" s="6">
        <v>1336721</v>
      </c>
      <c r="G211" s="6">
        <v>269492</v>
      </c>
      <c r="H211" s="1">
        <v>-2.6733996732510837E-3</v>
      </c>
      <c r="I211" s="1">
        <v>6.7433725291861596E-4</v>
      </c>
      <c r="J211" s="1">
        <v>-3.3611141572540824E-2</v>
      </c>
      <c r="K211" s="1">
        <v>0.26873433583959899</v>
      </c>
      <c r="L211" s="1">
        <v>4.8936170212765959E-2</v>
      </c>
      <c r="M211" s="1">
        <v>2.0349153044594795E-2</v>
      </c>
      <c r="N211" s="1">
        <f t="shared" si="87"/>
        <v>30</v>
      </c>
      <c r="O211" s="1">
        <v>1396</v>
      </c>
      <c r="P211" s="1">
        <v>-0.274458276904267</v>
      </c>
      <c r="Q211" s="1">
        <v>-0.32083669887561578</v>
      </c>
      <c r="R211" s="11">
        <v>97.985121454509212</v>
      </c>
      <c r="S211" s="1">
        <v>0</v>
      </c>
      <c r="T211" s="1">
        <v>1</v>
      </c>
      <c r="U211" s="1">
        <f t="shared" si="79"/>
        <v>1.9911601352765096</v>
      </c>
      <c r="V211" s="1">
        <f t="shared" si="80"/>
        <v>0</v>
      </c>
      <c r="W211" s="1">
        <f t="shared" si="81"/>
        <v>6.4166831027157709</v>
      </c>
      <c r="X211" s="1">
        <f t="shared" si="77"/>
        <v>0.51210341054670505</v>
      </c>
      <c r="Y211" s="1">
        <f t="shared" si="83"/>
        <v>4.8626414541162677E-2</v>
      </c>
      <c r="Z211" s="1">
        <f t="shared" si="78"/>
        <v>0.1032435132799235</v>
      </c>
      <c r="AA211" s="1">
        <f t="shared" si="82"/>
        <v>0</v>
      </c>
    </row>
    <row r="212" spans="1:27" ht="16.5" x14ac:dyDescent="0.45">
      <c r="A212" s="6" t="s">
        <v>78</v>
      </c>
      <c r="B212" s="7" t="s">
        <v>28</v>
      </c>
      <c r="C212" s="1" t="s">
        <v>29</v>
      </c>
      <c r="D212" s="8">
        <v>1509514</v>
      </c>
      <c r="E212" s="8">
        <v>968058000000</v>
      </c>
      <c r="F212" s="8">
        <v>762103</v>
      </c>
      <c r="G212" s="8">
        <v>241485</v>
      </c>
      <c r="H212" s="1">
        <v>-3.006189213085763E-2</v>
      </c>
      <c r="I212" s="1">
        <v>-1.0846975607977541E-3</v>
      </c>
      <c r="J212" s="1">
        <v>-0.13226312704445325</v>
      </c>
      <c r="K212" s="1">
        <v>0.23707308199554322</v>
      </c>
      <c r="L212" s="1">
        <v>-8.694325808419787E-3</v>
      </c>
      <c r="M212" s="1">
        <v>-3.2074847437688404E-3</v>
      </c>
      <c r="N212" s="1">
        <f t="shared" ref="N212" si="88">N211+1</f>
        <v>31</v>
      </c>
      <c r="O212" s="1">
        <v>1390</v>
      </c>
      <c r="P212" s="1">
        <v>-0.38589337561221199</v>
      </c>
      <c r="Q212" s="1">
        <v>-0.48758671055663683</v>
      </c>
      <c r="R212" s="9">
        <v>87.163801390887571</v>
      </c>
      <c r="S212" s="1">
        <v>3</v>
      </c>
      <c r="T212" s="1">
        <v>1</v>
      </c>
      <c r="U212" s="1">
        <f t="shared" si="79"/>
        <v>1.9403361624540418</v>
      </c>
      <c r="V212" s="1">
        <f t="shared" si="80"/>
        <v>1</v>
      </c>
      <c r="W212" s="1">
        <f t="shared" si="81"/>
        <v>6.1788371452455371</v>
      </c>
      <c r="X212" s="1">
        <f t="shared" si="77"/>
        <v>0.50486646695558968</v>
      </c>
      <c r="Y212" s="1">
        <f t="shared" si="83"/>
        <v>0.2586767682059114</v>
      </c>
      <c r="Z212" s="1">
        <f t="shared" si="78"/>
        <v>0.15997532980813692</v>
      </c>
      <c r="AA212" s="1">
        <f t="shared" si="82"/>
        <v>1.9403361624540418</v>
      </c>
    </row>
    <row r="213" spans="1:27" x14ac:dyDescent="0.45">
      <c r="A213" s="6" t="s">
        <v>78</v>
      </c>
      <c r="B213" s="7" t="s">
        <v>30</v>
      </c>
      <c r="C213" s="1" t="s">
        <v>29</v>
      </c>
      <c r="D213" s="8">
        <v>1603787</v>
      </c>
      <c r="E213" s="8">
        <v>3852198000000</v>
      </c>
      <c r="F213" s="8">
        <v>796223</v>
      </c>
      <c r="G213" s="8">
        <v>249153</v>
      </c>
      <c r="H213" s="1">
        <v>-1.6153075981755458E-2</v>
      </c>
      <c r="I213" s="1">
        <v>-1.1670413005471926E-2</v>
      </c>
      <c r="J213" s="1">
        <v>0.23433278131264712</v>
      </c>
      <c r="K213" s="1">
        <v>0.68058414822439528</v>
      </c>
      <c r="L213" s="1">
        <v>9.95657239699182E-3</v>
      </c>
      <c r="M213" s="1">
        <v>6.737357883857137E-3</v>
      </c>
      <c r="N213" s="1">
        <f t="shared" ref="N213:N218" si="89">N212</f>
        <v>31</v>
      </c>
      <c r="O213" s="1">
        <v>1391</v>
      </c>
      <c r="P213" s="1">
        <v>-0.39313494464916399</v>
      </c>
      <c r="Q213" s="1">
        <v>-0.4994488267223679</v>
      </c>
      <c r="R213" s="10">
        <v>88.93874158053984</v>
      </c>
      <c r="S213" s="1">
        <v>3.1</v>
      </c>
      <c r="T213" s="1">
        <v>1</v>
      </c>
      <c r="U213" s="1">
        <f t="shared" si="79"/>
        <v>1.9490909802006837</v>
      </c>
      <c r="V213" s="1">
        <f t="shared" si="80"/>
        <v>1</v>
      </c>
      <c r="W213" s="1">
        <f t="shared" si="81"/>
        <v>6.205146688843918</v>
      </c>
      <c r="X213" s="1">
        <f t="shared" si="77"/>
        <v>0.49646430604562825</v>
      </c>
      <c r="Y213" s="1">
        <f t="shared" si="83"/>
        <v>1.5623768645440559</v>
      </c>
      <c r="Z213" s="1">
        <f t="shared" si="78"/>
        <v>0.15535292404789414</v>
      </c>
      <c r="AA213" s="1">
        <f t="shared" si="82"/>
        <v>1.9490909802006837</v>
      </c>
    </row>
    <row r="214" spans="1:27" x14ac:dyDescent="0.45">
      <c r="A214" s="6" t="s">
        <v>78</v>
      </c>
      <c r="B214" s="7" t="s">
        <v>31</v>
      </c>
      <c r="C214" s="1" t="s">
        <v>29</v>
      </c>
      <c r="D214" s="8">
        <v>2398642</v>
      </c>
      <c r="E214" s="8">
        <v>3280662000000</v>
      </c>
      <c r="F214" s="8">
        <v>1093372</v>
      </c>
      <c r="G214" s="8">
        <v>648906</v>
      </c>
      <c r="H214" s="1">
        <v>-1.784283974655359E-3</v>
      </c>
      <c r="I214" s="1">
        <v>-5.0050729273698972E-3</v>
      </c>
      <c r="J214" s="1">
        <v>1.7189739787451894</v>
      </c>
      <c r="K214" s="1">
        <v>0.67603808357167461</v>
      </c>
      <c r="L214" s="1">
        <v>-7.04458540829387E-3</v>
      </c>
      <c r="M214" s="1">
        <v>3.1649493281824057E-4</v>
      </c>
      <c r="N214" s="1">
        <f t="shared" si="89"/>
        <v>31</v>
      </c>
      <c r="O214" s="1">
        <v>1392</v>
      </c>
      <c r="P214" s="1">
        <v>1.0623558644251101</v>
      </c>
      <c r="Q214" s="1">
        <v>0.72384895286960638</v>
      </c>
      <c r="R214" s="10">
        <v>94.735846393210366</v>
      </c>
      <c r="S214" s="1">
        <v>0</v>
      </c>
      <c r="T214" s="1">
        <v>0</v>
      </c>
      <c r="U214" s="1">
        <f t="shared" si="79"/>
        <v>1.9765143395638496</v>
      </c>
      <c r="V214" s="1">
        <f t="shared" si="80"/>
        <v>0</v>
      </c>
      <c r="W214" s="1">
        <f t="shared" si="81"/>
        <v>6.3799654338675662</v>
      </c>
      <c r="X214" s="1">
        <f t="shared" si="77"/>
        <v>0.4558295902431459</v>
      </c>
      <c r="Y214" s="1">
        <f t="shared" si="83"/>
        <v>0.92163531537331733</v>
      </c>
      <c r="Z214" s="1">
        <f t="shared" si="78"/>
        <v>0.27053057521714369</v>
      </c>
      <c r="AA214" s="1">
        <f t="shared" si="82"/>
        <v>0</v>
      </c>
    </row>
    <row r="215" spans="1:27" x14ac:dyDescent="0.45">
      <c r="A215" s="6" t="s">
        <v>78</v>
      </c>
      <c r="B215" s="7" t="s">
        <v>32</v>
      </c>
      <c r="C215" s="1" t="s">
        <v>29</v>
      </c>
      <c r="D215" s="8">
        <v>3156468</v>
      </c>
      <c r="E215" s="8">
        <v>4720464000000</v>
      </c>
      <c r="F215" s="8">
        <v>1553475</v>
      </c>
      <c r="G215" s="8">
        <v>751323</v>
      </c>
      <c r="H215" s="1">
        <v>-1.1034062161185507E-2</v>
      </c>
      <c r="I215" s="1">
        <v>-9.8145446153003624E-3</v>
      </c>
      <c r="J215" s="1">
        <v>0.18226322726416871</v>
      </c>
      <c r="K215" s="1">
        <v>-0.15481496466350389</v>
      </c>
      <c r="L215" s="1">
        <v>4.6246107715372978E-2</v>
      </c>
      <c r="M215" s="1">
        <v>7.5704347691808796E-3</v>
      </c>
      <c r="N215" s="1">
        <f t="shared" si="89"/>
        <v>31</v>
      </c>
      <c r="O215" s="1">
        <v>1393</v>
      </c>
      <c r="P215" s="1">
        <v>0.296530762452069</v>
      </c>
      <c r="Q215" s="1">
        <v>0.25969205302097054</v>
      </c>
      <c r="R215" s="10">
        <v>75.345620080866794</v>
      </c>
      <c r="S215" s="1">
        <v>0</v>
      </c>
      <c r="T215" s="1">
        <v>0</v>
      </c>
      <c r="U215" s="1">
        <f t="shared" si="79"/>
        <v>1.8770580113952113</v>
      </c>
      <c r="V215" s="1">
        <f t="shared" si="80"/>
        <v>0</v>
      </c>
      <c r="W215" s="1">
        <f t="shared" si="81"/>
        <v>6.4992013908457373</v>
      </c>
      <c r="X215" s="1">
        <f t="shared" si="77"/>
        <v>0.49215610612874899</v>
      </c>
      <c r="Y215" s="1">
        <f t="shared" si="83"/>
        <v>1.0800345930449273</v>
      </c>
      <c r="Z215" s="1">
        <f t="shared" si="78"/>
        <v>0.23802649036834841</v>
      </c>
      <c r="AA215" s="1">
        <f t="shared" si="82"/>
        <v>0</v>
      </c>
    </row>
    <row r="216" spans="1:27" x14ac:dyDescent="0.45">
      <c r="A216" s="6" t="s">
        <v>78</v>
      </c>
      <c r="B216" s="7" t="s">
        <v>33</v>
      </c>
      <c r="C216" s="1" t="s">
        <v>29</v>
      </c>
      <c r="D216" s="8">
        <v>3868057</v>
      </c>
      <c r="E216" s="8">
        <v>4994892000000</v>
      </c>
      <c r="F216" s="8">
        <v>2127187</v>
      </c>
      <c r="G216" s="8">
        <v>780477</v>
      </c>
      <c r="H216" s="1">
        <v>3.4351204327065024E-2</v>
      </c>
      <c r="I216" s="1">
        <v>-3.0355462465470664E-4</v>
      </c>
      <c r="J216" s="1">
        <v>0.91391666803960658</v>
      </c>
      <c r="K216" s="1">
        <v>0.12696788838530848</v>
      </c>
      <c r="L216" s="1">
        <v>3.0530233252129431E-3</v>
      </c>
      <c r="M216" s="1">
        <v>1.2092229800324058E-2</v>
      </c>
      <c r="N216" s="1">
        <f t="shared" si="89"/>
        <v>31</v>
      </c>
      <c r="O216" s="1">
        <v>1394</v>
      </c>
      <c r="P216" s="1">
        <v>0.720435031416085</v>
      </c>
      <c r="Q216" s="1">
        <v>0.54257718408707489</v>
      </c>
      <c r="R216" s="10">
        <v>79.708294061155414</v>
      </c>
      <c r="S216" s="1">
        <v>0</v>
      </c>
      <c r="T216" s="1">
        <v>0</v>
      </c>
      <c r="U216" s="1">
        <f t="shared" si="79"/>
        <v>1.9015035143393884</v>
      </c>
      <c r="V216" s="1">
        <f t="shared" si="80"/>
        <v>0</v>
      </c>
      <c r="W216" s="1">
        <f t="shared" si="81"/>
        <v>6.5874928652566398</v>
      </c>
      <c r="X216" s="1">
        <f t="shared" si="77"/>
        <v>0.54993682874890415</v>
      </c>
      <c r="Y216" s="1">
        <f t="shared" si="83"/>
        <v>1.0540308019770559</v>
      </c>
      <c r="Z216" s="1">
        <f t="shared" si="78"/>
        <v>0.20177494799068368</v>
      </c>
      <c r="AA216" s="1">
        <f t="shared" si="82"/>
        <v>0</v>
      </c>
    </row>
    <row r="217" spans="1:27" x14ac:dyDescent="0.45">
      <c r="A217" s="6" t="s">
        <v>78</v>
      </c>
      <c r="B217" s="7" t="s">
        <v>34</v>
      </c>
      <c r="C217" s="1" t="s">
        <v>29</v>
      </c>
      <c r="D217" s="6">
        <v>4626561</v>
      </c>
      <c r="E217" s="6">
        <v>4052538000000</v>
      </c>
      <c r="F217" s="6">
        <v>2621178</v>
      </c>
      <c r="G217" s="6">
        <v>926013</v>
      </c>
      <c r="H217" s="1">
        <v>7.5525434011443487E-3</v>
      </c>
      <c r="I217" s="1">
        <v>2.3841651175884075E-3</v>
      </c>
      <c r="J217" s="1">
        <v>5.1763666153047033E-2</v>
      </c>
      <c r="K217" s="1">
        <v>0.10025931495634123</v>
      </c>
      <c r="L217" s="1">
        <v>1.7760341784273828E-3</v>
      </c>
      <c r="M217" s="1">
        <v>-1.3792416350395871E-3</v>
      </c>
      <c r="N217" s="1">
        <f t="shared" si="89"/>
        <v>31</v>
      </c>
      <c r="O217" s="1">
        <v>1395</v>
      </c>
      <c r="P217" s="1">
        <v>-0.111794369707713</v>
      </c>
      <c r="Q217" s="1">
        <v>-0.11855199715268523</v>
      </c>
      <c r="R217" s="11">
        <v>87.608804657061867</v>
      </c>
      <c r="S217" s="1">
        <v>0</v>
      </c>
      <c r="T217" s="1">
        <v>0</v>
      </c>
      <c r="U217" s="1">
        <f t="shared" si="79"/>
        <v>1.9425477548190457</v>
      </c>
      <c r="V217" s="1">
        <f t="shared" si="80"/>
        <v>0</v>
      </c>
      <c r="W217" s="1">
        <f t="shared" si="81"/>
        <v>6.6652582926006936</v>
      </c>
      <c r="X217" s="1">
        <f t="shared" si="77"/>
        <v>0.5665499709179237</v>
      </c>
      <c r="Y217" s="1">
        <f t="shared" si="83"/>
        <v>0.70350828655159448</v>
      </c>
      <c r="Z217" s="1">
        <f t="shared" si="78"/>
        <v>0.20015147320007237</v>
      </c>
      <c r="AA217" s="1">
        <f t="shared" si="82"/>
        <v>0</v>
      </c>
    </row>
    <row r="218" spans="1:27" x14ac:dyDescent="0.45">
      <c r="A218" s="6" t="s">
        <v>78</v>
      </c>
      <c r="B218" s="7" t="s">
        <v>35</v>
      </c>
      <c r="C218" s="1" t="s">
        <v>29</v>
      </c>
      <c r="D218" s="6">
        <v>5151553</v>
      </c>
      <c r="E218" s="6">
        <v>3365712000000</v>
      </c>
      <c r="F218" s="6">
        <v>2591360</v>
      </c>
      <c r="G218" s="6">
        <v>857606</v>
      </c>
      <c r="H218" s="1">
        <v>8.18719039199752E-3</v>
      </c>
      <c r="I218" s="1">
        <v>3.5309804004237175E-4</v>
      </c>
      <c r="J218" s="1">
        <v>-9.3434129866019927E-2</v>
      </c>
      <c r="K218" s="1">
        <v>0.18612289883589514</v>
      </c>
      <c r="L218" s="1">
        <v>4.9822599526330329E-2</v>
      </c>
      <c r="M218" s="1">
        <v>2.8414161670673961E-2</v>
      </c>
      <c r="N218" s="1">
        <f t="shared" si="89"/>
        <v>31</v>
      </c>
      <c r="O218" s="1">
        <v>1396</v>
      </c>
      <c r="P218" s="1">
        <v>-0.26139502543934101</v>
      </c>
      <c r="Q218" s="1">
        <v>-0.30299204146496461</v>
      </c>
      <c r="R218" s="11">
        <v>71.713320677108058</v>
      </c>
      <c r="S218" s="1">
        <v>0</v>
      </c>
      <c r="T218" s="1">
        <v>1</v>
      </c>
      <c r="U218" s="1">
        <f t="shared" si="79"/>
        <v>1.8555998329236165</v>
      </c>
      <c r="V218" s="1">
        <f t="shared" si="80"/>
        <v>0</v>
      </c>
      <c r="W218" s="1">
        <f t="shared" si="81"/>
        <v>6.7119381722757705</v>
      </c>
      <c r="X218" s="1">
        <f t="shared" si="77"/>
        <v>0.50302501012801382</v>
      </c>
      <c r="Y218" s="1">
        <f t="shared" si="83"/>
        <v>0.2735568843359536</v>
      </c>
      <c r="Z218" s="1">
        <f t="shared" si="78"/>
        <v>0.16647523572017991</v>
      </c>
      <c r="AA218" s="1">
        <f t="shared" si="82"/>
        <v>0</v>
      </c>
    </row>
    <row r="219" spans="1:27" ht="16.5" x14ac:dyDescent="0.45">
      <c r="A219" s="6" t="s">
        <v>79</v>
      </c>
      <c r="B219" s="7" t="s">
        <v>28</v>
      </c>
      <c r="C219" s="1" t="s">
        <v>29</v>
      </c>
      <c r="D219" s="8">
        <v>1027485</v>
      </c>
      <c r="E219" s="8">
        <v>1286477500000</v>
      </c>
      <c r="F219" s="8">
        <v>628986</v>
      </c>
      <c r="G219" s="8">
        <v>215100</v>
      </c>
      <c r="H219" s="1">
        <v>-1.4886057338887508E-2</v>
      </c>
      <c r="I219" s="1">
        <v>-1.735429244722925E-4</v>
      </c>
      <c r="J219" s="1">
        <v>-0.63724797042483683</v>
      </c>
      <c r="K219" s="1">
        <v>0.23764154804675064</v>
      </c>
      <c r="L219" s="1">
        <v>-1.0046575925992904E-4</v>
      </c>
      <c r="M219" s="1">
        <v>-7.7164746734277687E-4</v>
      </c>
      <c r="N219" s="1">
        <f t="shared" ref="N219" si="90">N218+1</f>
        <v>32</v>
      </c>
      <c r="O219" s="1">
        <v>1390</v>
      </c>
      <c r="P219" s="1">
        <v>-0.89793289634999895</v>
      </c>
      <c r="Q219" s="1">
        <v>-2.2821248030837604</v>
      </c>
      <c r="R219" s="9">
        <v>93.546639460939886</v>
      </c>
      <c r="S219" s="1">
        <v>55.13</v>
      </c>
      <c r="T219" s="1">
        <v>1</v>
      </c>
      <c r="U219" s="1">
        <f t="shared" si="79"/>
        <v>1.971028190662492</v>
      </c>
      <c r="V219" s="1">
        <f t="shared" si="80"/>
        <v>1</v>
      </c>
      <c r="W219" s="1">
        <f t="shared" si="81"/>
        <v>6.0117754904363991</v>
      </c>
      <c r="X219" s="1">
        <f t="shared" si="77"/>
        <v>0.61216076147097043</v>
      </c>
      <c r="Y219" s="1">
        <f t="shared" si="83"/>
        <v>1.1719581534399395</v>
      </c>
      <c r="Z219" s="1">
        <f t="shared" si="78"/>
        <v>0.20934612184119475</v>
      </c>
      <c r="AA219" s="1">
        <f t="shared" si="82"/>
        <v>1.971028190662492</v>
      </c>
    </row>
    <row r="220" spans="1:27" x14ac:dyDescent="0.45">
      <c r="A220" s="6" t="s">
        <v>79</v>
      </c>
      <c r="B220" s="7" t="s">
        <v>30</v>
      </c>
      <c r="C220" s="1" t="s">
        <v>29</v>
      </c>
      <c r="D220" s="8">
        <v>1437782</v>
      </c>
      <c r="E220" s="8">
        <v>4759895000000</v>
      </c>
      <c r="F220" s="8">
        <v>909052</v>
      </c>
      <c r="G220" s="8">
        <v>306174</v>
      </c>
      <c r="H220" s="1">
        <v>3.9240616816991529E-2</v>
      </c>
      <c r="I220" s="1">
        <v>-5.9986298394238639E-3</v>
      </c>
      <c r="J220" s="1">
        <v>0.57459984488086779</v>
      </c>
      <c r="K220" s="1">
        <v>0.59878924837862169</v>
      </c>
      <c r="L220" s="1">
        <v>3.9885152810565989E-2</v>
      </c>
      <c r="M220" s="1">
        <v>1.6553570710349859E-2</v>
      </c>
      <c r="N220" s="1">
        <f t="shared" ref="N220:N225" si="91">N219</f>
        <v>32</v>
      </c>
      <c r="O220" s="1">
        <v>1391</v>
      </c>
      <c r="P220" s="1">
        <v>-5.28183355137124E-3</v>
      </c>
      <c r="Q220" s="1">
        <v>-5.2958317467187892E-3</v>
      </c>
      <c r="R220" s="10">
        <v>95.063971518472201</v>
      </c>
      <c r="S220" s="1">
        <v>63.7</v>
      </c>
      <c r="T220" s="1">
        <v>0</v>
      </c>
      <c r="U220" s="1">
        <f t="shared" si="79"/>
        <v>1.9780159539996383</v>
      </c>
      <c r="V220" s="1">
        <f t="shared" si="80"/>
        <v>1</v>
      </c>
      <c r="W220" s="1">
        <f t="shared" si="81"/>
        <v>6.1576930422539506</v>
      </c>
      <c r="X220" s="1">
        <f t="shared" si="77"/>
        <v>0.63225996708819554</v>
      </c>
      <c r="Y220" s="1">
        <f t="shared" si="83"/>
        <v>2.1975029835726363</v>
      </c>
      <c r="Z220" s="1">
        <f t="shared" si="78"/>
        <v>0.21294883368966921</v>
      </c>
      <c r="AA220" s="1">
        <f t="shared" si="82"/>
        <v>1.9780159539996383</v>
      </c>
    </row>
    <row r="221" spans="1:27" x14ac:dyDescent="0.45">
      <c r="A221" s="6" t="s">
        <v>79</v>
      </c>
      <c r="B221" s="7" t="s">
        <v>31</v>
      </c>
      <c r="C221" s="1" t="s">
        <v>29</v>
      </c>
      <c r="D221" s="8">
        <v>2219234</v>
      </c>
      <c r="E221" s="8">
        <v>6129500000000</v>
      </c>
      <c r="F221" s="8">
        <v>1354087</v>
      </c>
      <c r="G221" s="8">
        <v>601746</v>
      </c>
      <c r="H221" s="1">
        <v>1.1885994809701707E-2</v>
      </c>
      <c r="I221" s="1">
        <v>1.7383439547645698E-3</v>
      </c>
      <c r="J221" s="1">
        <v>0.5755120270528935</v>
      </c>
      <c r="K221" s="1">
        <v>0.76933596106664526</v>
      </c>
      <c r="L221" s="1">
        <v>-6.9736362531891928E-3</v>
      </c>
      <c r="M221" s="1">
        <v>-1.5110233586740145E-2</v>
      </c>
      <c r="N221" s="1">
        <f t="shared" si="91"/>
        <v>32</v>
      </c>
      <c r="O221" s="1">
        <v>1392</v>
      </c>
      <c r="P221" s="1">
        <v>-0.197362197441175</v>
      </c>
      <c r="Q221" s="1">
        <v>-0.21985172213536561</v>
      </c>
      <c r="R221" s="10">
        <v>90.934423901337269</v>
      </c>
      <c r="S221" s="1">
        <v>63.8</v>
      </c>
      <c r="T221" s="1">
        <v>1</v>
      </c>
      <c r="U221" s="1">
        <f t="shared" si="79"/>
        <v>1.9587283197489374</v>
      </c>
      <c r="V221" s="1">
        <f t="shared" si="80"/>
        <v>1</v>
      </c>
      <c r="W221" s="1">
        <f t="shared" si="81"/>
        <v>6.3462030974329195</v>
      </c>
      <c r="X221" s="1">
        <f t="shared" si="77"/>
        <v>0.61015963165668874</v>
      </c>
      <c r="Y221" s="1">
        <f t="shared" si="83"/>
        <v>1.9579690248451771</v>
      </c>
      <c r="Z221" s="1">
        <f t="shared" si="78"/>
        <v>0.27115031582969618</v>
      </c>
      <c r="AA221" s="1">
        <f t="shared" si="82"/>
        <v>1.9587283197489374</v>
      </c>
    </row>
    <row r="222" spans="1:27" x14ac:dyDescent="0.45">
      <c r="A222" s="6" t="s">
        <v>79</v>
      </c>
      <c r="B222" s="7" t="s">
        <v>32</v>
      </c>
      <c r="C222" s="1" t="s">
        <v>29</v>
      </c>
      <c r="D222" s="8">
        <v>2876044</v>
      </c>
      <c r="E222" s="8">
        <v>6857250000000</v>
      </c>
      <c r="F222" s="8">
        <v>1801729</v>
      </c>
      <c r="G222" s="8">
        <v>625531</v>
      </c>
      <c r="H222" s="1">
        <v>-4.9139661247682147E-2</v>
      </c>
      <c r="I222" s="1">
        <v>-1.2004568729069704E-3</v>
      </c>
      <c r="J222" s="1">
        <v>0.19097558012392168</v>
      </c>
      <c r="K222" s="1">
        <v>-0.16645612576598459</v>
      </c>
      <c r="L222" s="1">
        <v>0</v>
      </c>
      <c r="M222" s="1">
        <v>1.020730172705987E-3</v>
      </c>
      <c r="N222" s="1">
        <f t="shared" si="91"/>
        <v>32</v>
      </c>
      <c r="O222" s="1">
        <v>1393</v>
      </c>
      <c r="P222" s="1">
        <v>0.31738527713195402</v>
      </c>
      <c r="Q222" s="1">
        <v>0.27564892146134962</v>
      </c>
      <c r="R222" s="10">
        <v>65.23029424915245</v>
      </c>
      <c r="S222" s="1">
        <v>63.6</v>
      </c>
      <c r="T222" s="1">
        <v>0</v>
      </c>
      <c r="U222" s="1">
        <f t="shared" si="79"/>
        <v>1.8144493375979895</v>
      </c>
      <c r="V222" s="1">
        <f t="shared" si="80"/>
        <v>1</v>
      </c>
      <c r="W222" s="1">
        <f t="shared" si="81"/>
        <v>6.458795525942775</v>
      </c>
      <c r="X222" s="1">
        <f t="shared" si="77"/>
        <v>0.62646086082132257</v>
      </c>
      <c r="Y222" s="1">
        <f t="shared" si="83"/>
        <v>1.85362323755734</v>
      </c>
      <c r="Z222" s="1">
        <f t="shared" si="78"/>
        <v>0.21749702021248632</v>
      </c>
      <c r="AA222" s="1">
        <f t="shared" si="82"/>
        <v>1.8144493375979895</v>
      </c>
    </row>
    <row r="223" spans="1:27" x14ac:dyDescent="0.45">
      <c r="A223" s="6" t="s">
        <v>79</v>
      </c>
      <c r="B223" s="7" t="s">
        <v>33</v>
      </c>
      <c r="C223" s="1" t="s">
        <v>29</v>
      </c>
      <c r="D223" s="8">
        <v>3604127</v>
      </c>
      <c r="E223" s="8">
        <v>7951130000000</v>
      </c>
      <c r="F223" s="8">
        <v>2503780</v>
      </c>
      <c r="G223" s="8">
        <v>702347</v>
      </c>
      <c r="H223" s="1">
        <v>6.0246767278217287E-3</v>
      </c>
      <c r="I223" s="1">
        <v>2.3605024451549468E-3</v>
      </c>
      <c r="J223" s="1">
        <v>0.4865652275036419</v>
      </c>
      <c r="K223" s="1">
        <v>0.17044635517514092</v>
      </c>
      <c r="L223" s="1">
        <v>6.3607609124288677E-3</v>
      </c>
      <c r="M223" s="1">
        <v>-7.8554333969090863E-4</v>
      </c>
      <c r="N223" s="1">
        <f t="shared" si="91"/>
        <v>32</v>
      </c>
      <c r="O223" s="1">
        <v>1394</v>
      </c>
      <c r="P223" s="1">
        <v>0.26719617598671502</v>
      </c>
      <c r="Q223" s="1">
        <v>0.23680672438621969</v>
      </c>
      <c r="R223" s="10">
        <v>70.235119251789357</v>
      </c>
      <c r="S223" s="1">
        <v>63.6</v>
      </c>
      <c r="T223" s="1">
        <v>0</v>
      </c>
      <c r="U223" s="1">
        <f t="shared" si="79"/>
        <v>1.8465543241442912</v>
      </c>
      <c r="V223" s="1">
        <f t="shared" si="80"/>
        <v>1</v>
      </c>
      <c r="W223" s="1">
        <f t="shared" si="81"/>
        <v>6.5568000859772315</v>
      </c>
      <c r="X223" s="1">
        <f t="shared" si="77"/>
        <v>0.69469805031842657</v>
      </c>
      <c r="Y223" s="1">
        <f t="shared" si="83"/>
        <v>1.9776884723258645</v>
      </c>
      <c r="Z223" s="1">
        <f t="shared" si="78"/>
        <v>0.19487298865994457</v>
      </c>
      <c r="AA223" s="1">
        <f t="shared" si="82"/>
        <v>1.8465543241442912</v>
      </c>
    </row>
    <row r="224" spans="1:27" x14ac:dyDescent="0.45">
      <c r="A224" s="6" t="s">
        <v>79</v>
      </c>
      <c r="B224" s="7" t="s">
        <v>34</v>
      </c>
      <c r="C224" s="1" t="s">
        <v>29</v>
      </c>
      <c r="D224" s="6">
        <v>4186740</v>
      </c>
      <c r="E224" s="6">
        <v>7478810000000</v>
      </c>
      <c r="F224" s="6">
        <v>3016043</v>
      </c>
      <c r="G224" s="6">
        <v>605044</v>
      </c>
      <c r="H224" s="1">
        <v>4.8991729393180151E-4</v>
      </c>
      <c r="I224" s="1">
        <v>3.0035423220788228E-4</v>
      </c>
      <c r="J224" s="1">
        <v>0.23220437146770526</v>
      </c>
      <c r="K224" s="1">
        <v>6.2437381211534172E-2</v>
      </c>
      <c r="L224" s="1">
        <v>-2.1232027883650709E-2</v>
      </c>
      <c r="M224" s="1">
        <v>-6.5729493995682784E-3</v>
      </c>
      <c r="N224" s="1">
        <f t="shared" si="91"/>
        <v>32</v>
      </c>
      <c r="O224" s="1">
        <v>1395</v>
      </c>
      <c r="P224" s="1">
        <v>8.7489728361564406E-2</v>
      </c>
      <c r="Q224" s="1">
        <v>8.3872038751327635E-2</v>
      </c>
      <c r="R224" s="11">
        <v>87.538620158055664</v>
      </c>
      <c r="S224" s="1">
        <v>66.45</v>
      </c>
      <c r="T224" s="1">
        <v>0</v>
      </c>
      <c r="U224" s="1">
        <f t="shared" si="79"/>
        <v>1.9421996966926167</v>
      </c>
      <c r="V224" s="1">
        <f t="shared" si="80"/>
        <v>1</v>
      </c>
      <c r="W224" s="1">
        <f t="shared" si="81"/>
        <v>6.6218759916838437</v>
      </c>
      <c r="X224" s="1">
        <f t="shared" si="77"/>
        <v>0.72037981818789798</v>
      </c>
      <c r="Y224" s="1">
        <f t="shared" si="83"/>
        <v>1.8544743904901906</v>
      </c>
      <c r="Z224" s="1">
        <f t="shared" si="78"/>
        <v>0.14451434767862345</v>
      </c>
      <c r="AA224" s="1">
        <f t="shared" si="82"/>
        <v>1.9421996966926167</v>
      </c>
    </row>
    <row r="225" spans="1:27" x14ac:dyDescent="0.45">
      <c r="A225" s="6" t="s">
        <v>79</v>
      </c>
      <c r="B225" s="7" t="s">
        <v>35</v>
      </c>
      <c r="C225" s="1" t="s">
        <v>29</v>
      </c>
      <c r="D225" s="6">
        <v>4947325</v>
      </c>
      <c r="E225" s="6">
        <v>6168386000000</v>
      </c>
      <c r="F225" s="6">
        <v>3718053</v>
      </c>
      <c r="G225" s="6">
        <v>673794</v>
      </c>
      <c r="H225" s="1">
        <v>-1.1311894599758208E-3</v>
      </c>
      <c r="I225" s="1">
        <v>3.3647526652832972E-2</v>
      </c>
      <c r="J225" s="1">
        <v>-0.18098458572893483</v>
      </c>
      <c r="K225" s="1">
        <v>0.40748840021680083</v>
      </c>
      <c r="L225" s="1">
        <v>-2.7198549410698095E-4</v>
      </c>
      <c r="M225" s="1">
        <v>-1.9191901204669095E-2</v>
      </c>
      <c r="N225" s="1">
        <f t="shared" si="91"/>
        <v>32</v>
      </c>
      <c r="O225" s="1">
        <v>1396</v>
      </c>
      <c r="P225" s="1">
        <v>-0.62737067543089298</v>
      </c>
      <c r="Q225" s="1">
        <v>-0.98717112136427743</v>
      </c>
      <c r="R225" s="11">
        <v>87.576148026768806</v>
      </c>
      <c r="S225" s="1">
        <v>66.45</v>
      </c>
      <c r="T225" s="1">
        <v>1</v>
      </c>
      <c r="U225" s="1">
        <f t="shared" si="79"/>
        <v>1.9423858391489972</v>
      </c>
      <c r="V225" s="1">
        <f t="shared" si="80"/>
        <v>1</v>
      </c>
      <c r="W225" s="1">
        <f t="shared" si="81"/>
        <v>6.6943704410030413</v>
      </c>
      <c r="X225" s="1">
        <f t="shared" si="77"/>
        <v>0.75152794692081071</v>
      </c>
      <c r="Y225" s="1">
        <f t="shared" si="83"/>
        <v>1.6130150911249859</v>
      </c>
      <c r="Z225" s="1">
        <f t="shared" si="78"/>
        <v>0.13619359957148561</v>
      </c>
      <c r="AA225" s="1">
        <f t="shared" si="82"/>
        <v>1.9423858391489972</v>
      </c>
    </row>
    <row r="226" spans="1:27" ht="16.5" x14ac:dyDescent="0.45">
      <c r="A226" s="6" t="s">
        <v>80</v>
      </c>
      <c r="B226" s="7" t="s">
        <v>28</v>
      </c>
      <c r="C226" s="1" t="s">
        <v>29</v>
      </c>
      <c r="D226" s="8">
        <v>860446</v>
      </c>
      <c r="E226" s="8">
        <v>854400000000</v>
      </c>
      <c r="F226" s="8">
        <v>581874</v>
      </c>
      <c r="G226" s="8">
        <v>171491</v>
      </c>
      <c r="H226" s="1">
        <v>6.1406202026523346E-5</v>
      </c>
      <c r="I226" s="1">
        <v>6.6395725832229784E-3</v>
      </c>
      <c r="J226" s="1">
        <v>-0.24981168621543098</v>
      </c>
      <c r="K226" s="1">
        <v>0.21956432761835462</v>
      </c>
      <c r="L226" s="1">
        <v>6.8134547801763511E-4</v>
      </c>
      <c r="M226" s="1">
        <v>1.7712644964015362E-3</v>
      </c>
      <c r="N226" s="1">
        <f t="shared" ref="N226" si="92">N225+1</f>
        <v>33</v>
      </c>
      <c r="O226" s="1">
        <v>1390</v>
      </c>
      <c r="P226" s="1">
        <v>-0.50524340192883799</v>
      </c>
      <c r="Q226" s="1">
        <v>-0.70368935841625646</v>
      </c>
      <c r="R226" s="9">
        <v>91.261316755380406</v>
      </c>
      <c r="S226" s="5">
        <v>0</v>
      </c>
      <c r="T226" s="1">
        <v>1</v>
      </c>
      <c r="U226" s="1">
        <f t="shared" si="79"/>
        <v>1.9602867306591951</v>
      </c>
      <c r="V226" s="1">
        <f t="shared" si="80"/>
        <v>0</v>
      </c>
      <c r="W226" s="1">
        <f t="shared" si="81"/>
        <v>5.9347236200001205</v>
      </c>
      <c r="X226" s="1">
        <f t="shared" si="77"/>
        <v>0.67624696959483799</v>
      </c>
      <c r="Y226" s="1">
        <f t="shared" si="83"/>
        <v>1.1207229144235038</v>
      </c>
      <c r="Z226" s="1">
        <f t="shared" si="78"/>
        <v>0.19930477914941785</v>
      </c>
      <c r="AA226" s="1">
        <f t="shared" si="82"/>
        <v>0</v>
      </c>
    </row>
    <row r="227" spans="1:27" x14ac:dyDescent="0.45">
      <c r="A227" s="6" t="s">
        <v>80</v>
      </c>
      <c r="B227" s="7" t="s">
        <v>30</v>
      </c>
      <c r="C227" s="1" t="s">
        <v>29</v>
      </c>
      <c r="D227" s="8">
        <v>1269302</v>
      </c>
      <c r="E227" s="8">
        <v>2674320000000</v>
      </c>
      <c r="F227" s="8">
        <v>938283</v>
      </c>
      <c r="G227" s="8">
        <v>215887</v>
      </c>
      <c r="H227" s="1">
        <v>1.9646950257493174E-3</v>
      </c>
      <c r="I227" s="1">
        <v>1.6553570710349859E-2</v>
      </c>
      <c r="J227" s="1">
        <v>1.4272394750053652E-2</v>
      </c>
      <c r="K227" s="1">
        <v>0.72531416638699331</v>
      </c>
      <c r="L227" s="1">
        <v>1.6617168717296964E-3</v>
      </c>
      <c r="M227" s="1">
        <v>-6.1922181216938366E-3</v>
      </c>
      <c r="N227" s="1">
        <f t="shared" ref="N227:N232" si="93">N226</f>
        <v>33</v>
      </c>
      <c r="O227" s="1">
        <v>1391</v>
      </c>
      <c r="P227" s="1">
        <v>-0.69191411781185796</v>
      </c>
      <c r="Q227" s="1">
        <v>-1.1773766966035404</v>
      </c>
      <c r="R227" s="10">
        <v>95.095802409563177</v>
      </c>
      <c r="S227" s="5">
        <v>0</v>
      </c>
      <c r="T227" s="1">
        <v>1</v>
      </c>
      <c r="U227" s="1">
        <f t="shared" si="79"/>
        <v>1.9781613473201962</v>
      </c>
      <c r="V227" s="1">
        <f t="shared" si="80"/>
        <v>0</v>
      </c>
      <c r="W227" s="1">
        <f t="shared" si="81"/>
        <v>6.103564964355912</v>
      </c>
      <c r="X227" s="1">
        <f t="shared" si="77"/>
        <v>0.73921178726575709</v>
      </c>
      <c r="Y227" s="1">
        <f t="shared" si="83"/>
        <v>2.0892746458645775</v>
      </c>
      <c r="Z227" s="1">
        <f t="shared" si="78"/>
        <v>0.17008324260105159</v>
      </c>
      <c r="AA227" s="1">
        <f t="shared" si="82"/>
        <v>0</v>
      </c>
    </row>
    <row r="228" spans="1:27" x14ac:dyDescent="0.45">
      <c r="A228" s="6" t="s">
        <v>80</v>
      </c>
      <c r="B228" s="7" t="s">
        <v>31</v>
      </c>
      <c r="C228" s="1" t="s">
        <v>29</v>
      </c>
      <c r="D228" s="8">
        <v>2718998</v>
      </c>
      <c r="E228" s="8">
        <v>3792320000000</v>
      </c>
      <c r="F228" s="8">
        <v>2018092</v>
      </c>
      <c r="G228" s="8">
        <v>556570</v>
      </c>
      <c r="H228" s="1">
        <v>1.0567140689113086E-3</v>
      </c>
      <c r="I228" s="1">
        <v>2.2981674722370622E-3</v>
      </c>
      <c r="J228" s="1">
        <v>2.7842950077782493</v>
      </c>
      <c r="K228" s="1">
        <v>0.68238675967601625</v>
      </c>
      <c r="L228" s="1">
        <v>4.0005605643014121E-2</v>
      </c>
      <c r="M228" s="1">
        <v>1.3810335912333273E-3</v>
      </c>
      <c r="N228" s="1">
        <f t="shared" si="93"/>
        <v>33</v>
      </c>
      <c r="O228" s="1">
        <v>1392</v>
      </c>
      <c r="P228" s="1">
        <v>2.1487092997607902</v>
      </c>
      <c r="Q228" s="1">
        <v>1.1469926227609817</v>
      </c>
      <c r="R228" s="10">
        <v>96.007226041956713</v>
      </c>
      <c r="S228" s="5">
        <v>0</v>
      </c>
      <c r="T228" s="1">
        <v>0</v>
      </c>
      <c r="U228" s="1">
        <f t="shared" si="79"/>
        <v>1.982303921706698</v>
      </c>
      <c r="V228" s="1">
        <f t="shared" si="80"/>
        <v>0</v>
      </c>
      <c r="W228" s="1">
        <f t="shared" si="81"/>
        <v>6.4344088881357591</v>
      </c>
      <c r="X228" s="1">
        <f t="shared" si="77"/>
        <v>0.74221900862008727</v>
      </c>
      <c r="Y228" s="1">
        <f t="shared" si="83"/>
        <v>1.6883594641081308</v>
      </c>
      <c r="Z228" s="1">
        <f t="shared" si="78"/>
        <v>0.20469673019251944</v>
      </c>
      <c r="AA228" s="1">
        <f t="shared" si="82"/>
        <v>0</v>
      </c>
    </row>
    <row r="229" spans="1:27" x14ac:dyDescent="0.45">
      <c r="A229" s="6" t="s">
        <v>80</v>
      </c>
      <c r="B229" s="7" t="s">
        <v>32</v>
      </c>
      <c r="C229" s="1" t="s">
        <v>29</v>
      </c>
      <c r="D229" s="8">
        <v>3152943</v>
      </c>
      <c r="E229" s="8">
        <v>6081360000000</v>
      </c>
      <c r="F229" s="8">
        <v>2351064</v>
      </c>
      <c r="G229" s="8">
        <v>540973</v>
      </c>
      <c r="H229" s="1">
        <v>-3.9872168270464997E-2</v>
      </c>
      <c r="I229" s="1">
        <v>1.0195162295538195E-2</v>
      </c>
      <c r="J229" s="1">
        <v>1.3434857756808624E-2</v>
      </c>
      <c r="K229" s="1">
        <v>-0.17429286262569815</v>
      </c>
      <c r="L229" s="1">
        <v>-2.765665188569756E-5</v>
      </c>
      <c r="M229" s="1">
        <v>8.2460432606099737E-4</v>
      </c>
      <c r="N229" s="1">
        <f t="shared" si="93"/>
        <v>33</v>
      </c>
      <c r="O229" s="1">
        <v>1393</v>
      </c>
      <c r="P229" s="1">
        <v>0.137719809884183</v>
      </c>
      <c r="Q229" s="1">
        <v>0.12902609263325157</v>
      </c>
      <c r="R229" s="10">
        <v>89.241813118217621</v>
      </c>
      <c r="S229" s="5">
        <v>2.2999999999999998</v>
      </c>
      <c r="T229" s="1">
        <v>0</v>
      </c>
      <c r="U229" s="1">
        <f t="shared" si="79"/>
        <v>1.950568385224954</v>
      </c>
      <c r="V229" s="1">
        <f t="shared" si="80"/>
        <v>1</v>
      </c>
      <c r="W229" s="1">
        <f t="shared" si="81"/>
        <v>6.4987161194922018</v>
      </c>
      <c r="X229" s="1">
        <f t="shared" si="77"/>
        <v>0.74567285231607427</v>
      </c>
      <c r="Y229" s="1">
        <f t="shared" si="83"/>
        <v>2.026025910491045</v>
      </c>
      <c r="Z229" s="1">
        <f t="shared" si="78"/>
        <v>0.17157715822962863</v>
      </c>
      <c r="AA229" s="1">
        <f t="shared" si="82"/>
        <v>1.950568385224954</v>
      </c>
    </row>
    <row r="230" spans="1:27" x14ac:dyDescent="0.45">
      <c r="A230" s="6" t="s">
        <v>80</v>
      </c>
      <c r="B230" s="7" t="s">
        <v>33</v>
      </c>
      <c r="C230" s="1" t="s">
        <v>29</v>
      </c>
      <c r="D230" s="8">
        <v>4260660</v>
      </c>
      <c r="E230" s="8">
        <v>6668400000000</v>
      </c>
      <c r="F230" s="8">
        <v>3407467</v>
      </c>
      <c r="G230" s="8">
        <v>546155</v>
      </c>
      <c r="H230" s="1">
        <v>-1.5680055504621194E-2</v>
      </c>
      <c r="I230" s="1">
        <v>2.1860896526182273E-3</v>
      </c>
      <c r="J230" s="1">
        <v>0.80030975450111996</v>
      </c>
      <c r="K230" s="1">
        <v>0.19400761592108692</v>
      </c>
      <c r="L230" s="1">
        <v>-3.0458048493227856E-2</v>
      </c>
      <c r="M230" s="1">
        <v>5.4402533138309486E-4</v>
      </c>
      <c r="N230" s="1">
        <f t="shared" si="93"/>
        <v>33</v>
      </c>
      <c r="O230" s="1">
        <v>1394</v>
      </c>
      <c r="P230" s="1">
        <v>0.56255536902190995</v>
      </c>
      <c r="Q230" s="1">
        <v>0.44632253817459555</v>
      </c>
      <c r="R230" s="10">
        <v>97.308049160569738</v>
      </c>
      <c r="S230" s="5">
        <v>2.2999999999999998</v>
      </c>
      <c r="T230" s="1">
        <v>0</v>
      </c>
      <c r="U230" s="1">
        <f t="shared" si="79"/>
        <v>1.9881487658740651</v>
      </c>
      <c r="V230" s="1">
        <f t="shared" si="80"/>
        <v>1</v>
      </c>
      <c r="W230" s="1">
        <f t="shared" si="81"/>
        <v>6.6294768789516105</v>
      </c>
      <c r="X230" s="1">
        <f t="shared" si="77"/>
        <v>0.79975097754807944</v>
      </c>
      <c r="Y230" s="1">
        <f t="shared" si="83"/>
        <v>2.0561494479172753</v>
      </c>
      <c r="Z230" s="1">
        <f t="shared" si="78"/>
        <v>0.12818553932958743</v>
      </c>
      <c r="AA230" s="1">
        <f t="shared" si="82"/>
        <v>1.9881487658740651</v>
      </c>
    </row>
    <row r="231" spans="1:27" x14ac:dyDescent="0.45">
      <c r="A231" s="6" t="s">
        <v>80</v>
      </c>
      <c r="B231" s="7" t="s">
        <v>34</v>
      </c>
      <c r="C231" s="1" t="s">
        <v>29</v>
      </c>
      <c r="D231" s="6">
        <v>6323508</v>
      </c>
      <c r="E231" s="6">
        <v>5993040000000</v>
      </c>
      <c r="F231" s="6">
        <v>5353114</v>
      </c>
      <c r="G231" s="6">
        <v>623875</v>
      </c>
      <c r="H231" s="1">
        <v>-7.0174617840840469E-5</v>
      </c>
      <c r="I231" s="1">
        <v>1.5773212808220664E-3</v>
      </c>
      <c r="J231" s="1">
        <v>0.31349053946795724</v>
      </c>
      <c r="K231" s="1">
        <v>4.632359408543478E-2</v>
      </c>
      <c r="L231" s="1">
        <v>-4.8731993528391255E-4</v>
      </c>
      <c r="M231" s="1">
        <v>-1.3792416350395871E-3</v>
      </c>
      <c r="N231" s="1">
        <f t="shared" si="93"/>
        <v>33</v>
      </c>
      <c r="O231" s="1">
        <v>1395</v>
      </c>
      <c r="P231" s="1">
        <v>0.20293091699874199</v>
      </c>
      <c r="Q231" s="1">
        <v>0.18476100973992307</v>
      </c>
      <c r="R231" s="11">
        <v>97.871509470806473</v>
      </c>
      <c r="S231" s="5">
        <v>2.3199999999999998</v>
      </c>
      <c r="T231" s="1">
        <v>0</v>
      </c>
      <c r="U231" s="1">
        <f t="shared" si="79"/>
        <v>1.9906562864877162</v>
      </c>
      <c r="V231" s="1">
        <f t="shared" si="80"/>
        <v>1</v>
      </c>
      <c r="W231" s="1">
        <f t="shared" si="81"/>
        <v>6.8009580723295446</v>
      </c>
      <c r="X231" s="1">
        <f t="shared" si="77"/>
        <v>0.84654182456952687</v>
      </c>
      <c r="Y231" s="1">
        <f t="shared" si="83"/>
        <v>1.8206519002960273</v>
      </c>
      <c r="Z231" s="1">
        <f t="shared" si="78"/>
        <v>9.8659636391699043E-2</v>
      </c>
      <c r="AA231" s="1">
        <f t="shared" si="82"/>
        <v>1.9906562864877162</v>
      </c>
    </row>
    <row r="232" spans="1:27" x14ac:dyDescent="0.45">
      <c r="A232" s="6" t="s">
        <v>80</v>
      </c>
      <c r="B232" s="7" t="s">
        <v>35</v>
      </c>
      <c r="C232" s="1" t="s">
        <v>29</v>
      </c>
      <c r="D232" s="6">
        <v>5501196</v>
      </c>
      <c r="E232" s="6">
        <v>2052720000000</v>
      </c>
      <c r="F232" s="6">
        <v>6254296</v>
      </c>
      <c r="G232" s="6">
        <v>-603907</v>
      </c>
      <c r="H232" s="1">
        <v>-2.8293300182036154E-2</v>
      </c>
      <c r="I232" s="1">
        <v>2.1151533032249281E-3</v>
      </c>
      <c r="J232" s="1">
        <v>-0.67514863258026159</v>
      </c>
      <c r="K232" s="1">
        <v>0.37074201954600222</v>
      </c>
      <c r="L232" s="1">
        <v>-1.2601108897582441E-3</v>
      </c>
      <c r="M232" s="1">
        <v>-1.25377609194358E-3</v>
      </c>
      <c r="N232" s="1">
        <f t="shared" si="93"/>
        <v>33</v>
      </c>
      <c r="O232" s="1">
        <v>1396</v>
      </c>
      <c r="P232" s="1">
        <v>-1.03913186649552</v>
      </c>
      <c r="Q232" s="1">
        <v>-3.2408181440374633</v>
      </c>
      <c r="R232" s="11">
        <v>98.394987082943999</v>
      </c>
      <c r="S232" s="5">
        <v>2.3199999999999998</v>
      </c>
      <c r="T232" s="1">
        <v>1</v>
      </c>
      <c r="U232" s="1">
        <f t="shared" si="79"/>
        <v>1.9929729730484911</v>
      </c>
      <c r="V232" s="1">
        <f t="shared" si="80"/>
        <v>1</v>
      </c>
      <c r="W232" s="1">
        <f t="shared" si="81"/>
        <v>6.7404571185367592</v>
      </c>
      <c r="X232" s="1">
        <f t="shared" si="77"/>
        <v>1.1368975037428224</v>
      </c>
      <c r="Y232" s="1">
        <f>LN((E232/1000000)/(D232-F232)*-1)</f>
        <v>1.0027230008333299</v>
      </c>
      <c r="Z232" s="1">
        <f t="shared" si="78"/>
        <v>-0.1097774011324083</v>
      </c>
      <c r="AA232" s="1">
        <f t="shared" si="82"/>
        <v>1.9929729730484911</v>
      </c>
    </row>
    <row r="233" spans="1:27" ht="16.5" x14ac:dyDescent="0.45">
      <c r="A233" s="6" t="s">
        <v>81</v>
      </c>
      <c r="B233" s="7" t="s">
        <v>28</v>
      </c>
      <c r="C233" s="1" t="s">
        <v>29</v>
      </c>
      <c r="D233" s="8">
        <v>1667947</v>
      </c>
      <c r="E233" s="8">
        <v>1353000000000</v>
      </c>
      <c r="F233" s="8">
        <v>1035502</v>
      </c>
      <c r="G233" s="8">
        <v>237803</v>
      </c>
      <c r="H233" s="1">
        <v>-2.0626779059706405E-4</v>
      </c>
      <c r="I233" s="1">
        <v>-2.3633090116554536E-2</v>
      </c>
      <c r="J233" s="1">
        <v>0.2951159118948814</v>
      </c>
      <c r="K233" s="1">
        <v>0.17623584519532492</v>
      </c>
      <c r="L233" s="1">
        <v>1.8252916136509039E-3</v>
      </c>
      <c r="M233" s="1">
        <v>-5.867171868505756E-3</v>
      </c>
      <c r="N233" s="1">
        <f t="shared" ref="N233" si="94">N232+1</f>
        <v>34</v>
      </c>
      <c r="O233" s="1">
        <v>1390</v>
      </c>
      <c r="P233" s="1">
        <v>6.5601537895680198E-2</v>
      </c>
      <c r="Q233" s="1">
        <v>6.353946402336684E-2</v>
      </c>
      <c r="R233" s="9">
        <v>82.694471278174447</v>
      </c>
      <c r="S233" s="1">
        <v>6.99</v>
      </c>
      <c r="T233" s="1">
        <v>0</v>
      </c>
      <c r="U233" s="1">
        <f t="shared" si="79"/>
        <v>1.9174764748047326</v>
      </c>
      <c r="V233" s="1">
        <f t="shared" si="80"/>
        <v>1</v>
      </c>
      <c r="W233" s="1">
        <f t="shared" si="81"/>
        <v>6.2221822465575736</v>
      </c>
      <c r="X233" s="1">
        <f t="shared" si="77"/>
        <v>0.6208242827859638</v>
      </c>
      <c r="Y233" s="1">
        <f t="shared" ref="Y233:Y265" si="95">LN((E233/1000000)/(D233-F233))</f>
        <v>0.76048636787178947</v>
      </c>
      <c r="Z233" s="1">
        <f t="shared" si="78"/>
        <v>0.142572275977594</v>
      </c>
      <c r="AA233" s="1">
        <f t="shared" si="82"/>
        <v>1.9174764748047326</v>
      </c>
    </row>
    <row r="234" spans="1:27" x14ac:dyDescent="0.45">
      <c r="A234" s="6" t="s">
        <v>81</v>
      </c>
      <c r="B234" s="7" t="s">
        <v>30</v>
      </c>
      <c r="C234" s="1" t="s">
        <v>29</v>
      </c>
      <c r="D234" s="8">
        <v>2160217</v>
      </c>
      <c r="E234" s="8">
        <v>3899400000000</v>
      </c>
      <c r="F234" s="8">
        <v>1399156</v>
      </c>
      <c r="G234" s="8">
        <v>328136</v>
      </c>
      <c r="H234" s="1">
        <v>3.9960650991625525E-2</v>
      </c>
      <c r="I234" s="1">
        <v>1.8938243098175042E-3</v>
      </c>
      <c r="J234" s="1">
        <v>0.61994630711530641</v>
      </c>
      <c r="K234" s="1">
        <v>1.0182587935084142</v>
      </c>
      <c r="L234" s="1">
        <v>3.9979438675850645E-2</v>
      </c>
      <c r="M234" s="1">
        <v>1.797866888885696E-2</v>
      </c>
      <c r="N234" s="1">
        <f t="shared" ref="N234:N239" si="96">N233</f>
        <v>34</v>
      </c>
      <c r="O234" s="1">
        <v>1391</v>
      </c>
      <c r="P234" s="1">
        <v>-0.32184864085857201</v>
      </c>
      <c r="Q234" s="1">
        <v>-0.38838477238545183</v>
      </c>
      <c r="R234" s="10">
        <v>65.733528987737586</v>
      </c>
      <c r="S234" s="1">
        <v>5.73</v>
      </c>
      <c r="T234" s="1">
        <v>1</v>
      </c>
      <c r="U234" s="1">
        <f t="shared" si="79"/>
        <v>1.8177869485554337</v>
      </c>
      <c r="V234" s="1">
        <f t="shared" si="80"/>
        <v>1</v>
      </c>
      <c r="W234" s="1">
        <f t="shared" si="81"/>
        <v>6.3344973794699033</v>
      </c>
      <c r="X234" s="1">
        <f t="shared" si="77"/>
        <v>0.64769233831601181</v>
      </c>
      <c r="Y234" s="1">
        <f t="shared" si="95"/>
        <v>1.6338644617918745</v>
      </c>
      <c r="Z234" s="1">
        <f t="shared" si="78"/>
        <v>0.15189955453549342</v>
      </c>
      <c r="AA234" s="1">
        <f t="shared" si="82"/>
        <v>1.8177869485554337</v>
      </c>
    </row>
    <row r="235" spans="1:27" x14ac:dyDescent="0.45">
      <c r="A235" s="6" t="s">
        <v>81</v>
      </c>
      <c r="B235" s="7" t="s">
        <v>31</v>
      </c>
      <c r="C235" s="1" t="s">
        <v>29</v>
      </c>
      <c r="D235" s="8">
        <v>3039023</v>
      </c>
      <c r="E235" s="8">
        <v>2868600000000</v>
      </c>
      <c r="F235" s="8">
        <v>1794633</v>
      </c>
      <c r="G235" s="8">
        <v>689229</v>
      </c>
      <c r="H235" s="1">
        <v>-1.8671453352730964E-2</v>
      </c>
      <c r="I235" s="1">
        <v>-5.3639271002453295E-3</v>
      </c>
      <c r="J235" s="1">
        <v>0.66273259997943867</v>
      </c>
      <c r="K235" s="1">
        <v>0.41994128436851963</v>
      </c>
      <c r="L235" s="1">
        <v>-9.9274116759617333E-3</v>
      </c>
      <c r="M235" s="1">
        <v>1.3153989368878335E-3</v>
      </c>
      <c r="N235" s="1">
        <f t="shared" si="96"/>
        <v>34</v>
      </c>
      <c r="O235" s="1">
        <v>1392</v>
      </c>
      <c r="P235" s="1">
        <v>0.24473232153889199</v>
      </c>
      <c r="Q235" s="1">
        <v>0.21892050402025329</v>
      </c>
      <c r="R235" s="10">
        <v>64.832235839963786</v>
      </c>
      <c r="S235" s="1">
        <v>5.66</v>
      </c>
      <c r="T235" s="1">
        <v>0</v>
      </c>
      <c r="U235" s="1">
        <f t="shared" si="79"/>
        <v>1.8117909991783328</v>
      </c>
      <c r="V235" s="1">
        <f t="shared" si="80"/>
        <v>1</v>
      </c>
      <c r="W235" s="1">
        <f t="shared" si="81"/>
        <v>6.482733986929329</v>
      </c>
      <c r="X235" s="1">
        <f t="shared" si="77"/>
        <v>0.59052958796297361</v>
      </c>
      <c r="Y235" s="1">
        <f t="shared" si="95"/>
        <v>0.83517865587020546</v>
      </c>
      <c r="Z235" s="1">
        <f t="shared" si="78"/>
        <v>0.22679295286676013</v>
      </c>
      <c r="AA235" s="1">
        <f t="shared" si="82"/>
        <v>1.8117909991783328</v>
      </c>
    </row>
    <row r="236" spans="1:27" x14ac:dyDescent="0.45">
      <c r="A236" s="6" t="s">
        <v>81</v>
      </c>
      <c r="B236" s="7" t="s">
        <v>32</v>
      </c>
      <c r="C236" s="1" t="s">
        <v>29</v>
      </c>
      <c r="D236" s="8">
        <v>4254163</v>
      </c>
      <c r="E236" s="8">
        <v>4371900000000</v>
      </c>
      <c r="F236" s="8">
        <v>2882428</v>
      </c>
      <c r="G236" s="8">
        <v>533445</v>
      </c>
      <c r="H236" s="1">
        <v>3.3918707314707641E-4</v>
      </c>
      <c r="I236" s="1">
        <v>1.9133961400684878E-3</v>
      </c>
      <c r="J236" s="1">
        <v>7.9725969802267954E-2</v>
      </c>
      <c r="K236" s="1">
        <v>-0.11149186476349801</v>
      </c>
      <c r="L236" s="1">
        <v>1.2598179906594389E-4</v>
      </c>
      <c r="M236" s="1">
        <v>-9.1484709526557136E-4</v>
      </c>
      <c r="N236" s="1">
        <f t="shared" si="96"/>
        <v>34</v>
      </c>
      <c r="O236" s="1">
        <v>1393</v>
      </c>
      <c r="P236" s="1">
        <v>0.106641659689688</v>
      </c>
      <c r="Q236" s="1">
        <v>0.10132989733903437</v>
      </c>
      <c r="R236" s="10">
        <v>79.57872702258787</v>
      </c>
      <c r="S236" s="1">
        <v>5.6</v>
      </c>
      <c r="T236" s="1">
        <v>0</v>
      </c>
      <c r="U236" s="1">
        <f t="shared" si="79"/>
        <v>1.9007969876944177</v>
      </c>
      <c r="V236" s="1">
        <f t="shared" si="80"/>
        <v>1</v>
      </c>
      <c r="W236" s="1">
        <f t="shared" si="81"/>
        <v>6.6288141260566862</v>
      </c>
      <c r="X236" s="1">
        <f t="shared" si="77"/>
        <v>0.67755466821558086</v>
      </c>
      <c r="Y236" s="1">
        <f t="shared" si="95"/>
        <v>1.1591213352655867</v>
      </c>
      <c r="Z236" s="1">
        <f t="shared" si="78"/>
        <v>0.12539364382605933</v>
      </c>
      <c r="AA236" s="1">
        <f t="shared" si="82"/>
        <v>1.9007969876944177</v>
      </c>
    </row>
    <row r="237" spans="1:27" x14ac:dyDescent="0.45">
      <c r="A237" s="6" t="s">
        <v>81</v>
      </c>
      <c r="B237" s="7" t="s">
        <v>33</v>
      </c>
      <c r="C237" s="1" t="s">
        <v>29</v>
      </c>
      <c r="D237" s="8">
        <v>4013797</v>
      </c>
      <c r="E237" s="8">
        <v>3550800000000</v>
      </c>
      <c r="F237" s="8">
        <v>2568465</v>
      </c>
      <c r="G237" s="8">
        <v>596770</v>
      </c>
      <c r="H237" s="1">
        <v>-1.5574860869646495E-2</v>
      </c>
      <c r="I237" s="1">
        <v>-1.0585365365298556E-2</v>
      </c>
      <c r="J237" s="1">
        <v>0.59651236568622279</v>
      </c>
      <c r="K237" s="1">
        <v>0.12155319019709071</v>
      </c>
      <c r="L237" s="1">
        <v>-7.2597781033033294E-4</v>
      </c>
      <c r="M237" s="1">
        <v>2.6738601401915025E-4</v>
      </c>
      <c r="N237" s="1">
        <f t="shared" si="96"/>
        <v>34</v>
      </c>
      <c r="O237" s="1">
        <v>1394</v>
      </c>
      <c r="P237" s="1">
        <v>0.43774116525866102</v>
      </c>
      <c r="Q237" s="1">
        <v>0.36307324675449598</v>
      </c>
      <c r="R237" s="10">
        <v>91.700354316175591</v>
      </c>
      <c r="S237" s="1">
        <v>5.6</v>
      </c>
      <c r="T237" s="1">
        <v>0</v>
      </c>
      <c r="U237" s="1">
        <f t="shared" si="79"/>
        <v>1.9623710137208676</v>
      </c>
      <c r="V237" s="1">
        <f t="shared" si="80"/>
        <v>1</v>
      </c>
      <c r="W237" s="1">
        <f t="shared" si="81"/>
        <v>6.6035554040236129</v>
      </c>
      <c r="X237" s="1">
        <f t="shared" si="77"/>
        <v>0.63990904373091118</v>
      </c>
      <c r="Y237" s="1">
        <f t="shared" si="95"/>
        <v>0.89883387725244235</v>
      </c>
      <c r="Z237" s="1">
        <f t="shared" si="78"/>
        <v>0.14867966665977378</v>
      </c>
      <c r="AA237" s="1">
        <f t="shared" si="82"/>
        <v>1.9623710137208676</v>
      </c>
    </row>
    <row r="238" spans="1:27" x14ac:dyDescent="0.45">
      <c r="A238" s="6" t="s">
        <v>81</v>
      </c>
      <c r="B238" s="7" t="s">
        <v>34</v>
      </c>
      <c r="C238" s="1" t="s">
        <v>29</v>
      </c>
      <c r="D238" s="6">
        <v>4688154</v>
      </c>
      <c r="E238" s="6">
        <v>2440400000000</v>
      </c>
      <c r="F238" s="6">
        <v>3063554</v>
      </c>
      <c r="G238" s="6">
        <v>619832</v>
      </c>
      <c r="H238" s="1">
        <v>-1.5323639340817556E-3</v>
      </c>
      <c r="I238" s="1">
        <v>6.5603358891975268E-4</v>
      </c>
      <c r="J238" s="1">
        <v>-8.808004694465206E-2</v>
      </c>
      <c r="K238" s="1">
        <v>6.1668014878847058E-2</v>
      </c>
      <c r="L238" s="1">
        <v>-9.4398993077407175E-4</v>
      </c>
      <c r="M238" s="1">
        <v>5.1327337705189798E-3</v>
      </c>
      <c r="N238" s="1">
        <f t="shared" si="96"/>
        <v>34</v>
      </c>
      <c r="O238" s="1">
        <v>1395</v>
      </c>
      <c r="P238" s="1">
        <v>-0.20145749486820499</v>
      </c>
      <c r="Q238" s="1">
        <v>-0.22496708152051376</v>
      </c>
      <c r="R238" s="11">
        <v>82.1568107797018</v>
      </c>
      <c r="S238" s="1">
        <v>5.6</v>
      </c>
      <c r="T238" s="1">
        <v>1</v>
      </c>
      <c r="U238" s="1">
        <f t="shared" si="79"/>
        <v>1.9146435721707717</v>
      </c>
      <c r="V238" s="1">
        <f t="shared" si="80"/>
        <v>1</v>
      </c>
      <c r="W238" s="1">
        <f t="shared" si="81"/>
        <v>6.6710018692753321</v>
      </c>
      <c r="X238" s="1">
        <f t="shared" si="77"/>
        <v>0.65346701494874104</v>
      </c>
      <c r="Y238" s="1">
        <f t="shared" si="95"/>
        <v>0.40690032866084391</v>
      </c>
      <c r="Z238" s="1">
        <f t="shared" si="78"/>
        <v>0.13221238039535391</v>
      </c>
      <c r="AA238" s="1">
        <f t="shared" si="82"/>
        <v>1.9146435721707717</v>
      </c>
    </row>
    <row r="239" spans="1:27" x14ac:dyDescent="0.45">
      <c r="A239" s="6" t="s">
        <v>81</v>
      </c>
      <c r="B239" s="7" t="s">
        <v>35</v>
      </c>
      <c r="C239" s="1" t="s">
        <v>29</v>
      </c>
      <c r="D239" s="6">
        <v>4122374</v>
      </c>
      <c r="E239" s="6">
        <v>1018400000000</v>
      </c>
      <c r="F239" s="6">
        <v>3768511</v>
      </c>
      <c r="G239" s="6">
        <v>-690807</v>
      </c>
      <c r="H239" s="1">
        <v>-3.471698113207547E-2</v>
      </c>
      <c r="I239" s="1">
        <v>-1.25377609194358E-3</v>
      </c>
      <c r="J239" s="1">
        <v>-0.6165827564505979</v>
      </c>
      <c r="K239" s="1">
        <v>0.36636561004613083</v>
      </c>
      <c r="L239" s="1">
        <v>-4.267542059909725E-2</v>
      </c>
      <c r="M239" s="1">
        <v>1.0266173890319931E-4</v>
      </c>
      <c r="N239" s="1">
        <f t="shared" si="96"/>
        <v>34</v>
      </c>
      <c r="O239" s="1">
        <v>1396</v>
      </c>
      <c r="P239" s="1">
        <v>-0.992766014238739</v>
      </c>
      <c r="Q239" s="1">
        <v>-4.9289651137620201</v>
      </c>
      <c r="R239" s="11">
        <v>83.930839852820341</v>
      </c>
      <c r="S239" s="1">
        <v>5.6</v>
      </c>
      <c r="T239" s="1">
        <v>1</v>
      </c>
      <c r="U239" s="1">
        <f t="shared" si="79"/>
        <v>1.9239215688967417</v>
      </c>
      <c r="V239" s="1">
        <f t="shared" si="80"/>
        <v>1</v>
      </c>
      <c r="W239" s="1">
        <f t="shared" si="81"/>
        <v>6.6151473903466389</v>
      </c>
      <c r="X239" s="1">
        <f t="shared" si="77"/>
        <v>0.91416038428342505</v>
      </c>
      <c r="Y239" s="1">
        <f t="shared" si="95"/>
        <v>1.0570782146651529</v>
      </c>
      <c r="Z239" s="1">
        <f t="shared" si="78"/>
        <v>-0.16757504292429556</v>
      </c>
      <c r="AA239" s="1">
        <f t="shared" si="82"/>
        <v>1.9239215688967417</v>
      </c>
    </row>
    <row r="240" spans="1:27" ht="16.5" x14ac:dyDescent="0.45">
      <c r="A240" s="6" t="s">
        <v>82</v>
      </c>
      <c r="B240" s="7" t="s">
        <v>28</v>
      </c>
      <c r="C240" s="1" t="s">
        <v>29</v>
      </c>
      <c r="D240" s="8">
        <v>872595</v>
      </c>
      <c r="E240" s="8">
        <v>497475000000</v>
      </c>
      <c r="F240" s="8">
        <v>683949</v>
      </c>
      <c r="G240" s="8">
        <v>42689</v>
      </c>
      <c r="H240" s="1">
        <v>-1.8120341484371928E-3</v>
      </c>
      <c r="I240" s="1">
        <v>4.3072435585804567E-3</v>
      </c>
      <c r="J240" s="1">
        <v>-5.980894606561369E-2</v>
      </c>
      <c r="K240" s="1">
        <v>0.1582268406930738</v>
      </c>
      <c r="L240" s="1">
        <v>5.5622508575136733E-3</v>
      </c>
      <c r="M240" s="1">
        <v>-7.1657848497639221E-4</v>
      </c>
      <c r="N240" s="1">
        <f t="shared" ref="N240" si="97">N239+1</f>
        <v>35</v>
      </c>
      <c r="O240" s="1">
        <v>1390</v>
      </c>
      <c r="P240" s="1">
        <v>-0.26103701900188497</v>
      </c>
      <c r="Q240" s="1">
        <v>-0.3025074526606189</v>
      </c>
      <c r="R240" s="9">
        <v>93.179528683897942</v>
      </c>
      <c r="S240" s="1">
        <v>70.5</v>
      </c>
      <c r="T240" s="1">
        <v>1</v>
      </c>
      <c r="U240" s="1">
        <f t="shared" si="79"/>
        <v>1.9693205093908024</v>
      </c>
      <c r="V240" s="1">
        <f t="shared" si="80"/>
        <v>1</v>
      </c>
      <c r="W240" s="1">
        <f t="shared" si="81"/>
        <v>5.9408127201352947</v>
      </c>
      <c r="X240" s="1">
        <f t="shared" si="77"/>
        <v>0.78381035875749916</v>
      </c>
      <c r="Y240" s="1">
        <f t="shared" si="95"/>
        <v>0.96967306118071206</v>
      </c>
      <c r="Z240" s="1">
        <f t="shared" si="78"/>
        <v>4.8921893891209552E-2</v>
      </c>
      <c r="AA240" s="1">
        <f t="shared" si="82"/>
        <v>1.9693205093908024</v>
      </c>
    </row>
    <row r="241" spans="1:27" x14ac:dyDescent="0.45">
      <c r="A241" s="6" t="s">
        <v>82</v>
      </c>
      <c r="B241" s="7" t="s">
        <v>30</v>
      </c>
      <c r="C241" s="1" t="s">
        <v>29</v>
      </c>
      <c r="D241" s="8">
        <v>1117282</v>
      </c>
      <c r="E241" s="8">
        <v>1496250000000</v>
      </c>
      <c r="F241" s="8">
        <v>887746</v>
      </c>
      <c r="G241" s="8">
        <v>47919</v>
      </c>
      <c r="H241" s="1">
        <v>1.2180681309477314E-2</v>
      </c>
      <c r="I241" s="1">
        <v>3.6481299368714905E-3</v>
      </c>
      <c r="J241" s="1">
        <v>1.689181422082136</v>
      </c>
      <c r="K241" s="1">
        <v>1.2524810303024354</v>
      </c>
      <c r="L241" s="1">
        <v>-3.1101550596038446E-2</v>
      </c>
      <c r="M241" s="1">
        <v>1.3614158027080147E-2</v>
      </c>
      <c r="N241" s="1">
        <f t="shared" ref="N241:N246" si="98">N240</f>
        <v>35</v>
      </c>
      <c r="O241" s="1">
        <v>1391</v>
      </c>
      <c r="P241" s="1">
        <v>0.52433430502921696</v>
      </c>
      <c r="Q241" s="1">
        <v>0.42155779346390337</v>
      </c>
      <c r="R241" s="10">
        <v>88.894482635664573</v>
      </c>
      <c r="S241" s="1">
        <v>70.5</v>
      </c>
      <c r="T241" s="1">
        <v>0</v>
      </c>
      <c r="U241" s="1">
        <f t="shared" si="79"/>
        <v>1.9488748066929968</v>
      </c>
      <c r="V241" s="1">
        <f t="shared" si="80"/>
        <v>1</v>
      </c>
      <c r="W241" s="1">
        <f t="shared" si="81"/>
        <v>6.0481628021101113</v>
      </c>
      <c r="X241" s="1">
        <f t="shared" si="77"/>
        <v>0.79455858055531192</v>
      </c>
      <c r="Y241" s="1">
        <f t="shared" si="95"/>
        <v>1.8746573769281589</v>
      </c>
      <c r="Z241" s="1">
        <f t="shared" si="78"/>
        <v>4.2888903607146631E-2</v>
      </c>
      <c r="AA241" s="1">
        <f t="shared" si="82"/>
        <v>1.9488748066929968</v>
      </c>
    </row>
    <row r="242" spans="1:27" x14ac:dyDescent="0.45">
      <c r="A242" s="6" t="s">
        <v>82</v>
      </c>
      <c r="B242" s="7" t="s">
        <v>31</v>
      </c>
      <c r="C242" s="1" t="s">
        <v>29</v>
      </c>
      <c r="D242" s="8">
        <v>1453734</v>
      </c>
      <c r="E242" s="8">
        <v>915300000000</v>
      </c>
      <c r="F242" s="8">
        <v>1079969</v>
      </c>
      <c r="G242" s="8">
        <v>92019</v>
      </c>
      <c r="H242" s="1">
        <v>-2.5098765271132743E-3</v>
      </c>
      <c r="I242" s="1">
        <v>1.6581410024032975E-3</v>
      </c>
      <c r="J242" s="1">
        <v>7.4220392854434158E-2</v>
      </c>
      <c r="K242" s="1">
        <v>0.32137954477114355</v>
      </c>
      <c r="L242" s="1">
        <v>2.3298204176990032E-3</v>
      </c>
      <c r="M242" s="1">
        <v>4.2346469313650796E-3</v>
      </c>
      <c r="N242" s="1">
        <f t="shared" si="98"/>
        <v>35</v>
      </c>
      <c r="O242" s="1">
        <v>1392</v>
      </c>
      <c r="P242" s="1">
        <v>-0.26270277457048302</v>
      </c>
      <c r="Q242" s="1">
        <v>-0.30476417714359666</v>
      </c>
      <c r="R242" s="10">
        <v>79.404049585449627</v>
      </c>
      <c r="S242" s="1">
        <v>70.5</v>
      </c>
      <c r="T242" s="1">
        <v>1</v>
      </c>
      <c r="U242" s="1">
        <f t="shared" si="79"/>
        <v>1.8998426518951954</v>
      </c>
      <c r="V242" s="1">
        <f t="shared" si="80"/>
        <v>1</v>
      </c>
      <c r="W242" s="1">
        <f t="shared" si="81"/>
        <v>6.1624849478569175</v>
      </c>
      <c r="X242" s="1">
        <f t="shared" si="77"/>
        <v>0.74289312900434334</v>
      </c>
      <c r="Y242" s="1">
        <f t="shared" si="95"/>
        <v>0.89562462271191179</v>
      </c>
      <c r="Z242" s="1">
        <f t="shared" si="78"/>
        <v>6.3298375080998309E-2</v>
      </c>
      <c r="AA242" s="1">
        <f t="shared" si="82"/>
        <v>1.8998426518951954</v>
      </c>
    </row>
    <row r="243" spans="1:27" x14ac:dyDescent="0.45">
      <c r="A243" s="6" t="s">
        <v>82</v>
      </c>
      <c r="B243" s="7" t="s">
        <v>32</v>
      </c>
      <c r="C243" s="1" t="s">
        <v>29</v>
      </c>
      <c r="D243" s="8">
        <v>1602345</v>
      </c>
      <c r="E243" s="8">
        <v>694575000000</v>
      </c>
      <c r="F243" s="8">
        <v>1198146</v>
      </c>
      <c r="G243" s="8">
        <v>80876</v>
      </c>
      <c r="H243" s="1">
        <v>-7.4497062781004302E-3</v>
      </c>
      <c r="I243" s="1">
        <v>8.934484276609183E-3</v>
      </c>
      <c r="J243" s="1">
        <v>-0.15479506565857531</v>
      </c>
      <c r="K243" s="1">
        <v>-0.10659173584246058</v>
      </c>
      <c r="L243" s="1">
        <v>-4.6359577182431333E-2</v>
      </c>
      <c r="M243" s="1">
        <v>5.9063910843026586E-4</v>
      </c>
      <c r="N243" s="1">
        <f t="shared" si="98"/>
        <v>35</v>
      </c>
      <c r="O243" s="1">
        <v>1393</v>
      </c>
      <c r="P243" s="1">
        <v>-0.148949564361505</v>
      </c>
      <c r="Q243" s="1">
        <v>-0.16128388584473621</v>
      </c>
      <c r="R243" s="10">
        <v>92.067199257026971</v>
      </c>
      <c r="S243" s="1">
        <v>70.5</v>
      </c>
      <c r="T243" s="1">
        <v>0</v>
      </c>
      <c r="U243" s="1">
        <f t="shared" si="79"/>
        <v>1.9641049318370585</v>
      </c>
      <c r="V243" s="1">
        <f t="shared" si="80"/>
        <v>1</v>
      </c>
      <c r="W243" s="1">
        <f t="shared" si="81"/>
        <v>6.2047560295166457</v>
      </c>
      <c r="X243" s="1">
        <f t="shared" si="77"/>
        <v>0.74774533574230273</v>
      </c>
      <c r="Y243" s="1">
        <f t="shared" si="95"/>
        <v>0.54139281678074314</v>
      </c>
      <c r="Z243" s="1">
        <f t="shared" si="78"/>
        <v>5.0473524740302492E-2</v>
      </c>
      <c r="AA243" s="1">
        <f t="shared" si="82"/>
        <v>1.9641049318370585</v>
      </c>
    </row>
    <row r="244" spans="1:27" x14ac:dyDescent="0.45">
      <c r="A244" s="6" t="s">
        <v>82</v>
      </c>
      <c r="B244" s="7" t="s">
        <v>33</v>
      </c>
      <c r="C244" s="1" t="s">
        <v>29</v>
      </c>
      <c r="D244" s="8">
        <v>1847878</v>
      </c>
      <c r="E244" s="8">
        <v>1052550000000</v>
      </c>
      <c r="F244" s="8">
        <v>1422060</v>
      </c>
      <c r="G244" s="8">
        <v>68305</v>
      </c>
      <c r="H244" s="1">
        <v>3.3562117753724264E-3</v>
      </c>
      <c r="I244" s="1">
        <v>2.8478773179797592E-3</v>
      </c>
      <c r="J244" s="1">
        <v>1.6690966526942311E-2</v>
      </c>
      <c r="K244" s="1">
        <v>9.9397178959958365E-2</v>
      </c>
      <c r="L244" s="1">
        <v>2.136145676172361E-3</v>
      </c>
      <c r="M244" s="1">
        <v>-3.4013948069129235E-3</v>
      </c>
      <c r="N244" s="1">
        <f t="shared" si="98"/>
        <v>35</v>
      </c>
      <c r="O244" s="1">
        <v>1394</v>
      </c>
      <c r="P244" s="1">
        <v>-0.14460589613479199</v>
      </c>
      <c r="Q244" s="1">
        <v>-0.15619297605244858</v>
      </c>
      <c r="R244" s="10">
        <v>77.034901715215241</v>
      </c>
      <c r="S244" s="1">
        <v>70.5</v>
      </c>
      <c r="T244" s="1">
        <v>0</v>
      </c>
      <c r="U244" s="1">
        <f t="shared" si="79"/>
        <v>1.8866875328104593</v>
      </c>
      <c r="V244" s="1">
        <f t="shared" si="80"/>
        <v>1</v>
      </c>
      <c r="W244" s="1">
        <f t="shared" si="81"/>
        <v>6.2666732949816</v>
      </c>
      <c r="X244" s="1">
        <f t="shared" si="77"/>
        <v>0.76956379154900922</v>
      </c>
      <c r="Y244" s="1">
        <f t="shared" si="95"/>
        <v>0.90495904543274375</v>
      </c>
      <c r="Z244" s="1">
        <f t="shared" si="78"/>
        <v>3.6964020351992935E-2</v>
      </c>
      <c r="AA244" s="1">
        <f t="shared" si="82"/>
        <v>1.8866875328104593</v>
      </c>
    </row>
    <row r="245" spans="1:27" x14ac:dyDescent="0.45">
      <c r="A245" s="6" t="s">
        <v>82</v>
      </c>
      <c r="B245" s="7" t="s">
        <v>34</v>
      </c>
      <c r="C245" s="1" t="s">
        <v>29</v>
      </c>
      <c r="D245" s="6">
        <v>1897024</v>
      </c>
      <c r="E245" s="6">
        <v>1649250000000</v>
      </c>
      <c r="F245" s="6">
        <v>1466640</v>
      </c>
      <c r="G245" s="6">
        <v>57839</v>
      </c>
      <c r="H245" s="1">
        <v>-4.8378801692498294E-2</v>
      </c>
      <c r="I245" s="1">
        <v>1.3099342495472321E-3</v>
      </c>
      <c r="J245" s="1">
        <v>1.5860881645579077</v>
      </c>
      <c r="K245" s="1">
        <v>8.9272343268898227E-2</v>
      </c>
      <c r="L245" s="1">
        <v>4.2704359102474908E-2</v>
      </c>
      <c r="M245" s="1">
        <v>-9.8025313958434793E-4</v>
      </c>
      <c r="N245" s="1">
        <f t="shared" si="98"/>
        <v>35</v>
      </c>
      <c r="O245" s="1">
        <v>1395</v>
      </c>
      <c r="P245" s="1">
        <v>1.5121749570941001</v>
      </c>
      <c r="Q245" s="1">
        <v>0.92114889470532768</v>
      </c>
      <c r="R245" s="11">
        <v>77.686658506731945</v>
      </c>
      <c r="S245" s="1">
        <v>70.5</v>
      </c>
      <c r="T245" s="1">
        <v>0</v>
      </c>
      <c r="U245" s="1">
        <f t="shared" si="79"/>
        <v>1.890346441781541</v>
      </c>
      <c r="V245" s="1">
        <f t="shared" si="80"/>
        <v>1</v>
      </c>
      <c r="W245" s="1">
        <f t="shared" si="81"/>
        <v>6.2780728253544673</v>
      </c>
      <c r="X245" s="1">
        <f t="shared" si="77"/>
        <v>0.77312675010964538</v>
      </c>
      <c r="Y245" s="1">
        <f t="shared" si="95"/>
        <v>1.3433980846675924</v>
      </c>
      <c r="Z245" s="1">
        <f t="shared" si="78"/>
        <v>3.0489334873992104E-2</v>
      </c>
      <c r="AA245" s="1">
        <f t="shared" si="82"/>
        <v>1.890346441781541</v>
      </c>
    </row>
    <row r="246" spans="1:27" x14ac:dyDescent="0.45">
      <c r="A246" s="6" t="s">
        <v>82</v>
      </c>
      <c r="B246" s="7" t="s">
        <v>35</v>
      </c>
      <c r="C246" s="1" t="s">
        <v>29</v>
      </c>
      <c r="D246" s="6">
        <v>2056613</v>
      </c>
      <c r="E246" s="6">
        <v>860400000000</v>
      </c>
      <c r="F246" s="6">
        <v>1318873</v>
      </c>
      <c r="G246" s="6">
        <v>127356</v>
      </c>
      <c r="H246" s="1">
        <v>-4.4126177388614116E-2</v>
      </c>
      <c r="I246" s="1">
        <v>5.7764294388676384E-4</v>
      </c>
      <c r="J246" s="1">
        <v>-0.58131186081371067</v>
      </c>
      <c r="K246" s="1">
        <v>0.32129492056250503</v>
      </c>
      <c r="L246" s="1">
        <v>2.2349914118385624E-3</v>
      </c>
      <c r="M246" s="1">
        <v>-2.1673401207551396E-3</v>
      </c>
      <c r="N246" s="1">
        <f t="shared" si="98"/>
        <v>35</v>
      </c>
      <c r="O246" s="1">
        <v>1396</v>
      </c>
      <c r="P246" s="1">
        <v>-0.88599967969415705</v>
      </c>
      <c r="Q246" s="1">
        <v>-2.1715540208912119</v>
      </c>
      <c r="R246" s="11">
        <v>78.630289868186892</v>
      </c>
      <c r="S246" s="1">
        <v>70.5</v>
      </c>
      <c r="T246" s="1">
        <v>1</v>
      </c>
      <c r="U246" s="1">
        <f t="shared" si="79"/>
        <v>1.8955898766826944</v>
      </c>
      <c r="V246" s="1">
        <f t="shared" si="80"/>
        <v>1</v>
      </c>
      <c r="W246" s="1">
        <f t="shared" si="81"/>
        <v>6.3131525766841028</v>
      </c>
      <c r="X246" s="1">
        <f t="shared" si="77"/>
        <v>0.64128399460666641</v>
      </c>
      <c r="Y246" s="1">
        <f t="shared" si="95"/>
        <v>0.15380593838960352</v>
      </c>
      <c r="Z246" s="1">
        <f t="shared" si="78"/>
        <v>6.1925116684568265E-2</v>
      </c>
      <c r="AA246" s="1">
        <f t="shared" si="82"/>
        <v>1.8955898766826944</v>
      </c>
    </row>
    <row r="247" spans="1:27" ht="16.5" x14ac:dyDescent="0.45">
      <c r="A247" s="6" t="s">
        <v>83</v>
      </c>
      <c r="B247" s="7" t="s">
        <v>28</v>
      </c>
      <c r="C247" s="1" t="s">
        <v>29</v>
      </c>
      <c r="D247" s="8">
        <v>669846</v>
      </c>
      <c r="E247" s="8">
        <v>257400000000</v>
      </c>
      <c r="F247" s="8">
        <v>361117</v>
      </c>
      <c r="G247" s="8">
        <v>107682</v>
      </c>
      <c r="H247" s="1">
        <v>-1.3763203531451844E-2</v>
      </c>
      <c r="I247" s="1">
        <v>-4.3745361977136306E-2</v>
      </c>
      <c r="J247" s="1">
        <v>-0.28560149645321153</v>
      </c>
      <c r="K247" s="1">
        <v>0.13717085815635091</v>
      </c>
      <c r="L247" s="1">
        <v>0</v>
      </c>
      <c r="M247" s="1">
        <v>-1.9335939452714931E-2</v>
      </c>
      <c r="N247" s="1">
        <f t="shared" ref="N247" si="99">N246+1</f>
        <v>36</v>
      </c>
      <c r="O247" s="1">
        <v>1390</v>
      </c>
      <c r="P247" s="1">
        <v>-0.48921005782584698</v>
      </c>
      <c r="Q247" s="1">
        <v>-0.67179684535795259</v>
      </c>
      <c r="R247" s="9">
        <v>89.264714754013198</v>
      </c>
      <c r="S247" s="1">
        <v>1.4</v>
      </c>
      <c r="T247" s="1">
        <v>1</v>
      </c>
      <c r="U247" s="1">
        <f t="shared" si="79"/>
        <v>1.9506798215318017</v>
      </c>
      <c r="V247" s="1">
        <f t="shared" si="80"/>
        <v>1</v>
      </c>
      <c r="W247" s="1">
        <f t="shared" si="81"/>
        <v>5.8259749683161175</v>
      </c>
      <c r="X247" s="1">
        <f t="shared" si="77"/>
        <v>0.53910451058900111</v>
      </c>
      <c r="Y247" s="1">
        <f t="shared" si="95"/>
        <v>-0.18183257427262248</v>
      </c>
      <c r="Z247" s="1">
        <f t="shared" si="78"/>
        <v>0.16075635295276824</v>
      </c>
      <c r="AA247" s="1">
        <f t="shared" si="82"/>
        <v>1.9506798215318017</v>
      </c>
    </row>
    <row r="248" spans="1:27" x14ac:dyDescent="0.45">
      <c r="A248" s="6" t="s">
        <v>83</v>
      </c>
      <c r="B248" s="7" t="s">
        <v>30</v>
      </c>
      <c r="C248" s="1" t="s">
        <v>29</v>
      </c>
      <c r="D248" s="8">
        <v>604582</v>
      </c>
      <c r="E248" s="8">
        <v>915660000000</v>
      </c>
      <c r="F248" s="8">
        <v>313341</v>
      </c>
      <c r="G248" s="8">
        <v>21797</v>
      </c>
      <c r="H248" s="1">
        <v>3.9820004256656057E-2</v>
      </c>
      <c r="I248" s="1">
        <v>3.6481299368714905E-3</v>
      </c>
      <c r="J248" s="1">
        <v>0.84039785768936515</v>
      </c>
      <c r="K248" s="1">
        <v>1.2952479979204368</v>
      </c>
      <c r="L248" s="1">
        <v>-3.9180362702438104E-2</v>
      </c>
      <c r="M248" s="1">
        <v>-2.4088198525087879E-3</v>
      </c>
      <c r="N248" s="1">
        <f t="shared" ref="N248:N253" si="100">N247</f>
        <v>36</v>
      </c>
      <c r="O248" s="1">
        <v>1391</v>
      </c>
      <c r="P248" s="1">
        <v>-0.41677997968879599</v>
      </c>
      <c r="Q248" s="1">
        <v>-0.53919077049691455</v>
      </c>
      <c r="R248" s="10">
        <v>73.388272926014068</v>
      </c>
      <c r="S248" s="1">
        <v>1.4</v>
      </c>
      <c r="T248" s="1">
        <v>1</v>
      </c>
      <c r="U248" s="1">
        <f t="shared" si="79"/>
        <v>1.8656266674035724</v>
      </c>
      <c r="V248" s="1">
        <f t="shared" si="80"/>
        <v>1</v>
      </c>
      <c r="W248" s="1">
        <f t="shared" si="81"/>
        <v>5.7814552129426184</v>
      </c>
      <c r="X248" s="1">
        <f t="shared" si="77"/>
        <v>0.51827709061798066</v>
      </c>
      <c r="Y248" s="1">
        <f t="shared" si="95"/>
        <v>1.1454940136159362</v>
      </c>
      <c r="Z248" s="1">
        <f t="shared" si="78"/>
        <v>3.6053008524898192E-2</v>
      </c>
      <c r="AA248" s="1">
        <f t="shared" si="82"/>
        <v>1.8656266674035724</v>
      </c>
    </row>
    <row r="249" spans="1:27" x14ac:dyDescent="0.45">
      <c r="A249" s="6" t="s">
        <v>83</v>
      </c>
      <c r="B249" s="7" t="s">
        <v>31</v>
      </c>
      <c r="C249" s="1" t="s">
        <v>29</v>
      </c>
      <c r="D249" s="8">
        <v>802581</v>
      </c>
      <c r="E249" s="8">
        <v>800640000000</v>
      </c>
      <c r="F249" s="8">
        <v>419418</v>
      </c>
      <c r="G249" s="8">
        <v>114709</v>
      </c>
      <c r="H249" s="1">
        <v>-3.9895722545201635E-2</v>
      </c>
      <c r="I249" s="1">
        <v>-4.4843049327354259E-3</v>
      </c>
      <c r="J249" s="1">
        <v>0.16421385216595991</v>
      </c>
      <c r="K249" s="1">
        <v>0.30701781132798717</v>
      </c>
      <c r="L249" s="1">
        <v>3.7613674237013651E-2</v>
      </c>
      <c r="M249" s="1">
        <v>1.9029781107526595E-3</v>
      </c>
      <c r="N249" s="1">
        <f t="shared" si="100"/>
        <v>36</v>
      </c>
      <c r="O249" s="1">
        <v>1392</v>
      </c>
      <c r="P249" s="1">
        <v>-0.106099567219386</v>
      </c>
      <c r="Q249" s="1">
        <v>-0.11216088273964542</v>
      </c>
      <c r="R249" s="10">
        <v>79.215027082749245</v>
      </c>
      <c r="S249" s="1">
        <v>1.4</v>
      </c>
      <c r="T249" s="1">
        <v>0</v>
      </c>
      <c r="U249" s="1">
        <f t="shared" si="79"/>
        <v>1.8988075750247231</v>
      </c>
      <c r="V249" s="1">
        <f t="shared" si="80"/>
        <v>1</v>
      </c>
      <c r="W249" s="1">
        <f t="shared" si="81"/>
        <v>5.9044888741956916</v>
      </c>
      <c r="X249" s="1">
        <f t="shared" si="77"/>
        <v>0.52258650528731676</v>
      </c>
      <c r="Y249" s="1">
        <f t="shared" si="95"/>
        <v>0.73695092172714227</v>
      </c>
      <c r="Z249" s="1">
        <f t="shared" si="78"/>
        <v>0.14292513777425581</v>
      </c>
      <c r="AA249" s="1">
        <f t="shared" si="82"/>
        <v>1.8988075750247231</v>
      </c>
    </row>
    <row r="250" spans="1:27" x14ac:dyDescent="0.45">
      <c r="A250" s="6" t="s">
        <v>83</v>
      </c>
      <c r="B250" s="7" t="s">
        <v>32</v>
      </c>
      <c r="C250" s="1" t="s">
        <v>29</v>
      </c>
      <c r="D250" s="8">
        <v>1293689</v>
      </c>
      <c r="E250" s="8">
        <v>916920000000</v>
      </c>
      <c r="F250" s="8">
        <v>678710</v>
      </c>
      <c r="G250" s="8">
        <v>65956</v>
      </c>
      <c r="H250" s="1">
        <v>-1.7055038053539411E-2</v>
      </c>
      <c r="I250" s="1">
        <v>-9.7151048199247449E-3</v>
      </c>
      <c r="J250" s="1">
        <v>0.31520100303131299</v>
      </c>
      <c r="K250" s="1">
        <v>-9.5035593355906903E-2</v>
      </c>
      <c r="L250" s="1">
        <v>-6.2809598223713681E-3</v>
      </c>
      <c r="M250" s="1">
        <v>-8.1093024968697056E-3</v>
      </c>
      <c r="N250" s="1">
        <f t="shared" si="100"/>
        <v>36</v>
      </c>
      <c r="O250" s="1">
        <v>1393</v>
      </c>
      <c r="P250" s="1">
        <v>0.33049083899342002</v>
      </c>
      <c r="Q250" s="1">
        <v>0.28554792602552137</v>
      </c>
      <c r="R250" s="10">
        <v>89.848382207186191</v>
      </c>
      <c r="S250" s="1">
        <v>1.4</v>
      </c>
      <c r="T250" s="1">
        <v>0</v>
      </c>
      <c r="U250" s="1">
        <f t="shared" si="79"/>
        <v>1.9535102616918787</v>
      </c>
      <c r="V250" s="1">
        <f t="shared" si="80"/>
        <v>1</v>
      </c>
      <c r="W250" s="1">
        <f t="shared" si="81"/>
        <v>6.1118298854383184</v>
      </c>
      <c r="X250" s="1">
        <f t="shared" si="77"/>
        <v>0.52463149953350452</v>
      </c>
      <c r="Y250" s="1">
        <f t="shared" si="95"/>
        <v>0.39943210656542077</v>
      </c>
      <c r="Z250" s="1">
        <f t="shared" si="78"/>
        <v>5.0982886922591134E-2</v>
      </c>
      <c r="AA250" s="1">
        <f t="shared" si="82"/>
        <v>1.9535102616918787</v>
      </c>
    </row>
    <row r="251" spans="1:27" x14ac:dyDescent="0.45">
      <c r="A251" s="6" t="s">
        <v>83</v>
      </c>
      <c r="B251" s="7" t="s">
        <v>33</v>
      </c>
      <c r="C251" s="1" t="s">
        <v>29</v>
      </c>
      <c r="D251" s="8">
        <v>1789713</v>
      </c>
      <c r="E251" s="8">
        <v>1003320000000</v>
      </c>
      <c r="F251" s="8">
        <v>819070</v>
      </c>
      <c r="G251" s="8">
        <v>368270</v>
      </c>
      <c r="H251" s="1">
        <v>-1.7174649250120454E-3</v>
      </c>
      <c r="I251" s="1">
        <v>1.2845779654313308E-4</v>
      </c>
      <c r="J251" s="1">
        <v>-1.5898491000911154E-2</v>
      </c>
      <c r="K251" s="1">
        <v>9.1706562569050604E-2</v>
      </c>
      <c r="L251" s="1">
        <v>-2.0557435746517545E-2</v>
      </c>
      <c r="M251" s="1">
        <v>4.7193042821192677E-3</v>
      </c>
      <c r="N251" s="1">
        <f t="shared" si="100"/>
        <v>36</v>
      </c>
      <c r="O251" s="1">
        <v>1394</v>
      </c>
      <c r="P251" s="1">
        <v>-0.16720159453500499</v>
      </c>
      <c r="Q251" s="1">
        <v>-0.18296367635060395</v>
      </c>
      <c r="R251" s="10">
        <v>69.969265236770639</v>
      </c>
      <c r="S251" s="1">
        <v>1.4</v>
      </c>
      <c r="T251" s="1">
        <v>1</v>
      </c>
      <c r="U251" s="1">
        <f t="shared" si="79"/>
        <v>1.8449073133105756</v>
      </c>
      <c r="V251" s="1">
        <f t="shared" si="80"/>
        <v>1</v>
      </c>
      <c r="W251" s="1">
        <f t="shared" si="81"/>
        <v>6.2527833927063368</v>
      </c>
      <c r="X251" s="1">
        <f t="shared" si="77"/>
        <v>0.45765438369168687</v>
      </c>
      <c r="Y251" s="1">
        <f t="shared" si="95"/>
        <v>3.3111041466874325E-2</v>
      </c>
      <c r="Z251" s="1">
        <f t="shared" si="78"/>
        <v>0.20577042240850907</v>
      </c>
      <c r="AA251" s="1">
        <f t="shared" si="82"/>
        <v>1.8449073133105756</v>
      </c>
    </row>
    <row r="252" spans="1:27" x14ac:dyDescent="0.45">
      <c r="A252" s="6" t="s">
        <v>83</v>
      </c>
      <c r="B252" s="7" t="s">
        <v>34</v>
      </c>
      <c r="C252" s="1" t="s">
        <v>29</v>
      </c>
      <c r="D252" s="6">
        <v>2114732</v>
      </c>
      <c r="E252" s="6">
        <v>992520000000</v>
      </c>
      <c r="F252" s="6">
        <v>1159721</v>
      </c>
      <c r="G252" s="6">
        <v>45112</v>
      </c>
      <c r="H252" s="1">
        <v>-1.5773823626972532E-2</v>
      </c>
      <c r="I252" s="1">
        <v>5.9231274112731523E-4</v>
      </c>
      <c r="J252" s="1">
        <v>1.9956592113007623E-2</v>
      </c>
      <c r="K252" s="1">
        <v>6.5166204518927823E-2</v>
      </c>
      <c r="L252" s="1">
        <v>-3.5778046273420724E-2</v>
      </c>
      <c r="M252" s="1">
        <v>2.0521915378768686E-3</v>
      </c>
      <c r="N252" s="1">
        <f t="shared" si="100"/>
        <v>36</v>
      </c>
      <c r="O252" s="1">
        <v>1395</v>
      </c>
      <c r="P252" s="1">
        <v>-0.107011256492242</v>
      </c>
      <c r="Q252" s="1">
        <v>-0.11318130343955518</v>
      </c>
      <c r="R252" s="11">
        <v>73.565732342176446</v>
      </c>
      <c r="S252" s="1">
        <v>1.4</v>
      </c>
      <c r="T252" s="1">
        <v>0</v>
      </c>
      <c r="U252" s="1">
        <f t="shared" si="79"/>
        <v>1.8666755627027924</v>
      </c>
      <c r="V252" s="1">
        <f t="shared" si="80"/>
        <v>1</v>
      </c>
      <c r="W252" s="1">
        <f t="shared" si="81"/>
        <v>6.3252553370557658</v>
      </c>
      <c r="X252" s="1">
        <f t="shared" si="77"/>
        <v>0.5484009321275698</v>
      </c>
      <c r="Y252" s="1">
        <f t="shared" si="95"/>
        <v>3.8524304752813265E-2</v>
      </c>
      <c r="Z252" s="1">
        <f t="shared" si="78"/>
        <v>2.1332253921537103E-2</v>
      </c>
      <c r="AA252" s="1">
        <f t="shared" si="82"/>
        <v>1.8666755627027924</v>
      </c>
    </row>
    <row r="253" spans="1:27" x14ac:dyDescent="0.45">
      <c r="A253" s="6" t="s">
        <v>83</v>
      </c>
      <c r="B253" s="7" t="s">
        <v>35</v>
      </c>
      <c r="C253" s="1" t="s">
        <v>29</v>
      </c>
      <c r="D253" s="6">
        <v>2430382</v>
      </c>
      <c r="E253" s="6">
        <v>656100000000</v>
      </c>
      <c r="F253" s="6">
        <v>1444634</v>
      </c>
      <c r="G253" s="6">
        <v>36867</v>
      </c>
      <c r="H253" s="1">
        <v>-4.7716428084526603E-3</v>
      </c>
      <c r="I253" s="1">
        <v>-6.0748029140645496E-3</v>
      </c>
      <c r="J253" s="1">
        <v>-0.26965177718067551</v>
      </c>
      <c r="K253" s="1">
        <v>0.36715226754497088</v>
      </c>
      <c r="L253" s="1">
        <v>-6.5843621399176953E-3</v>
      </c>
      <c r="M253" s="1">
        <v>-1.7744132390685953E-3</v>
      </c>
      <c r="N253" s="1">
        <f t="shared" si="100"/>
        <v>36</v>
      </c>
      <c r="O253" s="1">
        <v>1396</v>
      </c>
      <c r="P253" s="1">
        <v>-0.65825028693112297</v>
      </c>
      <c r="Q253" s="1">
        <v>-1.0736766429720603</v>
      </c>
      <c r="R253" s="11">
        <v>86.532115171650048</v>
      </c>
      <c r="S253" s="1">
        <v>1.4</v>
      </c>
      <c r="T253" s="1">
        <v>1</v>
      </c>
      <c r="U253" s="1">
        <f t="shared" si="79"/>
        <v>1.9371773196418636</v>
      </c>
      <c r="V253" s="1">
        <f t="shared" si="80"/>
        <v>1</v>
      </c>
      <c r="W253" s="1">
        <f t="shared" si="81"/>
        <v>6.3856745400400978</v>
      </c>
      <c r="X253" s="1">
        <f t="shared" si="77"/>
        <v>0.59440614685263471</v>
      </c>
      <c r="Y253" s="1">
        <f t="shared" si="95"/>
        <v>-0.40708752749285043</v>
      </c>
      <c r="Z253" s="1">
        <f t="shared" si="78"/>
        <v>1.5169220311868669E-2</v>
      </c>
      <c r="AA253" s="1">
        <f t="shared" si="82"/>
        <v>1.9371773196418636</v>
      </c>
    </row>
    <row r="254" spans="1:27" ht="16.5" x14ac:dyDescent="0.45">
      <c r="A254" s="6" t="s">
        <v>84</v>
      </c>
      <c r="B254" s="7" t="s">
        <v>28</v>
      </c>
      <c r="C254" s="1" t="s">
        <v>60</v>
      </c>
      <c r="D254" s="8">
        <v>98526</v>
      </c>
      <c r="E254" s="8">
        <v>66232000000</v>
      </c>
      <c r="F254" s="8">
        <v>44871</v>
      </c>
      <c r="G254" s="8">
        <v>7346</v>
      </c>
      <c r="H254" s="1">
        <v>0</v>
      </c>
      <c r="I254" s="1">
        <v>-1.2735419339245542E-3</v>
      </c>
      <c r="J254" s="1">
        <v>-0.13577438684063656</v>
      </c>
      <c r="K254" s="1">
        <v>0.17144936104415845</v>
      </c>
      <c r="L254" s="1">
        <v>-1.2758024029439614E-2</v>
      </c>
      <c r="M254" s="1">
        <v>-6.0949571023719866E-3</v>
      </c>
      <c r="N254" s="1">
        <f t="shared" ref="N254" si="101">N253+1</f>
        <v>37</v>
      </c>
      <c r="O254" s="1">
        <v>1390</v>
      </c>
      <c r="P254" s="1">
        <v>-0.36897932899103297</v>
      </c>
      <c r="Q254" s="1">
        <v>-0.4604166578507618</v>
      </c>
      <c r="R254" s="9">
        <v>89.626315268299479</v>
      </c>
      <c r="S254" s="1">
        <v>0</v>
      </c>
      <c r="T254" s="1">
        <v>1</v>
      </c>
      <c r="U254" s="1">
        <f t="shared" si="79"/>
        <v>1.9524355420044297</v>
      </c>
      <c r="V254" s="1">
        <f t="shared" si="80"/>
        <v>0</v>
      </c>
      <c r="W254" s="1">
        <f t="shared" si="81"/>
        <v>4.9935508514775337</v>
      </c>
      <c r="X254" s="1">
        <f t="shared" si="77"/>
        <v>0.45542293404786555</v>
      </c>
      <c r="Y254" s="1">
        <f t="shared" si="95"/>
        <v>0.21058906845741404</v>
      </c>
      <c r="Z254" s="1">
        <f t="shared" si="78"/>
        <v>7.455899965491343E-2</v>
      </c>
      <c r="AA254" s="1">
        <f t="shared" si="82"/>
        <v>0</v>
      </c>
    </row>
    <row r="255" spans="1:27" x14ac:dyDescent="0.45">
      <c r="A255" s="6" t="s">
        <v>84</v>
      </c>
      <c r="B255" s="7" t="s">
        <v>30</v>
      </c>
      <c r="C255" s="1" t="s">
        <v>60</v>
      </c>
      <c r="D255" s="8">
        <v>131491</v>
      </c>
      <c r="E255" s="8">
        <v>132736000000</v>
      </c>
      <c r="F255" s="8">
        <v>66018</v>
      </c>
      <c r="G255" s="8">
        <v>17172</v>
      </c>
      <c r="H255" s="1">
        <v>1.4038916612513417E-3</v>
      </c>
      <c r="I255" s="1">
        <v>3.8792849803319799E-3</v>
      </c>
      <c r="J255" s="1">
        <v>2.7990519825506301</v>
      </c>
      <c r="K255" s="1">
        <v>1.175754105361233</v>
      </c>
      <c r="L255" s="1">
        <v>3.6314882943680113E-2</v>
      </c>
      <c r="M255" s="1">
        <v>1.5268912173645403E-2</v>
      </c>
      <c r="N255" s="1">
        <f t="shared" ref="N255:N260" si="102">N254</f>
        <v>37</v>
      </c>
      <c r="O255" s="1">
        <v>1391</v>
      </c>
      <c r="P255" s="1">
        <v>1.75318859153141</v>
      </c>
      <c r="Q255" s="1">
        <v>1.0127597278212286</v>
      </c>
      <c r="R255" s="10">
        <v>66.04651162790698</v>
      </c>
      <c r="S255" s="1">
        <v>0</v>
      </c>
      <c r="T255" s="1">
        <v>0</v>
      </c>
      <c r="U255" s="1">
        <f t="shared" si="79"/>
        <v>1.8198498844674511</v>
      </c>
      <c r="V255" s="1">
        <f t="shared" si="80"/>
        <v>0</v>
      </c>
      <c r="W255" s="1">
        <f t="shared" si="81"/>
        <v>5.1188960282318652</v>
      </c>
      <c r="X255" s="1">
        <f t="shared" si="77"/>
        <v>0.50207238518225583</v>
      </c>
      <c r="Y255" s="1">
        <f t="shared" si="95"/>
        <v>0.70672434924969807</v>
      </c>
      <c r="Z255" s="1">
        <f t="shared" si="78"/>
        <v>0.13059448935668602</v>
      </c>
      <c r="AA255" s="1">
        <f t="shared" si="82"/>
        <v>0</v>
      </c>
    </row>
    <row r="256" spans="1:27" x14ac:dyDescent="0.45">
      <c r="A256" s="6" t="s">
        <v>84</v>
      </c>
      <c r="B256" s="7" t="s">
        <v>31</v>
      </c>
      <c r="C256" s="1" t="s">
        <v>60</v>
      </c>
      <c r="D256" s="8">
        <v>129066</v>
      </c>
      <c r="E256" s="8">
        <v>112336000000</v>
      </c>
      <c r="F256" s="8">
        <v>60749</v>
      </c>
      <c r="G256" s="8">
        <v>11344</v>
      </c>
      <c r="H256" s="1">
        <v>4.0002950691831893E-2</v>
      </c>
      <c r="I256" s="1">
        <v>1.610796396689069E-3</v>
      </c>
      <c r="J256" s="1">
        <v>-0.43555728045725578</v>
      </c>
      <c r="K256" s="1">
        <v>0.27659346688613218</v>
      </c>
      <c r="L256" s="1">
        <v>-3.9794747070656541E-2</v>
      </c>
      <c r="M256" s="1">
        <v>1.1565823864033433E-3</v>
      </c>
      <c r="N256" s="1">
        <f t="shared" si="102"/>
        <v>37</v>
      </c>
      <c r="O256" s="1">
        <v>1392</v>
      </c>
      <c r="P256" s="1">
        <v>-0.80499864316588399</v>
      </c>
      <c r="Q256" s="1">
        <v>-1.6347487623189261</v>
      </c>
      <c r="R256" s="10">
        <v>60.775193798449614</v>
      </c>
      <c r="S256" s="1">
        <v>0</v>
      </c>
      <c r="T256" s="1">
        <v>1</v>
      </c>
      <c r="U256" s="1">
        <f t="shared" si="79"/>
        <v>1.7837263523851894</v>
      </c>
      <c r="V256" s="1">
        <f t="shared" si="80"/>
        <v>0</v>
      </c>
      <c r="W256" s="1">
        <f t="shared" si="81"/>
        <v>5.1108118506542786</v>
      </c>
      <c r="X256" s="1">
        <f t="shared" si="77"/>
        <v>0.47068166674414641</v>
      </c>
      <c r="Y256" s="1">
        <f t="shared" si="95"/>
        <v>0.49733574276572079</v>
      </c>
      <c r="Z256" s="1">
        <f t="shared" si="78"/>
        <v>8.7893015976322195E-2</v>
      </c>
      <c r="AA256" s="1">
        <f t="shared" si="82"/>
        <v>0</v>
      </c>
    </row>
    <row r="257" spans="1:27" x14ac:dyDescent="0.45">
      <c r="A257" s="6" t="s">
        <v>84</v>
      </c>
      <c r="B257" s="7" t="s">
        <v>32</v>
      </c>
      <c r="C257" s="1" t="s">
        <v>60</v>
      </c>
      <c r="D257" s="8">
        <v>121049</v>
      </c>
      <c r="E257" s="8">
        <v>85884000000</v>
      </c>
      <c r="F257" s="8">
        <v>61704</v>
      </c>
      <c r="G257" s="8">
        <v>-472</v>
      </c>
      <c r="H257" s="1">
        <v>-9.8430590852187205E-3</v>
      </c>
      <c r="I257" s="1">
        <v>2.2461140368460374E-2</v>
      </c>
      <c r="J257" s="1">
        <v>3.2725681619293276E-2</v>
      </c>
      <c r="K257" s="1">
        <v>-5.8632786839420241E-2</v>
      </c>
      <c r="L257" s="1">
        <v>-1.1164484942526819E-2</v>
      </c>
      <c r="M257" s="1">
        <v>-6.7889594963772421E-3</v>
      </c>
      <c r="N257" s="1">
        <f t="shared" si="102"/>
        <v>37</v>
      </c>
      <c r="O257" s="1">
        <v>1393</v>
      </c>
      <c r="P257" s="1">
        <v>1.00370857779301E-2</v>
      </c>
      <c r="Q257" s="1">
        <v>9.9870487710671495E-3</v>
      </c>
      <c r="R257" s="10">
        <v>85.660848844945761</v>
      </c>
      <c r="S257" s="1">
        <v>0</v>
      </c>
      <c r="T257" s="1">
        <v>0</v>
      </c>
      <c r="U257" s="1">
        <f t="shared" si="79"/>
        <v>1.932782373666077</v>
      </c>
      <c r="V257" s="1">
        <f t="shared" si="80"/>
        <v>0</v>
      </c>
      <c r="W257" s="1">
        <f t="shared" si="81"/>
        <v>5.0829612060348701</v>
      </c>
      <c r="X257" s="1">
        <f t="shared" si="77"/>
        <v>0.50974398797181308</v>
      </c>
      <c r="Y257" s="1">
        <f t="shared" si="95"/>
        <v>0.36962967703599231</v>
      </c>
      <c r="Z257" s="1">
        <f t="shared" si="78"/>
        <v>-3.8992474122049748E-3</v>
      </c>
      <c r="AA257" s="1">
        <f t="shared" si="82"/>
        <v>0</v>
      </c>
    </row>
    <row r="258" spans="1:27" x14ac:dyDescent="0.45">
      <c r="A258" s="6" t="s">
        <v>84</v>
      </c>
      <c r="B258" s="7" t="s">
        <v>33</v>
      </c>
      <c r="C258" s="1" t="s">
        <v>60</v>
      </c>
      <c r="D258" s="8">
        <v>117187</v>
      </c>
      <c r="E258" s="8">
        <v>206040000000</v>
      </c>
      <c r="F258" s="8">
        <v>58610</v>
      </c>
      <c r="G258" s="8">
        <v>932</v>
      </c>
      <c r="H258" s="1">
        <v>-4.9973791748726161E-3</v>
      </c>
      <c r="I258" s="1">
        <v>9.9035000253502566E-4</v>
      </c>
      <c r="J258" s="1">
        <v>7.0932171214447295E-2</v>
      </c>
      <c r="K258" s="1">
        <v>0.10560191234113316</v>
      </c>
      <c r="L258" s="1">
        <v>1.5311260455844063E-3</v>
      </c>
      <c r="M258" s="1">
        <v>1.6719376347118426E-3</v>
      </c>
      <c r="N258" s="1">
        <f t="shared" si="102"/>
        <v>37</v>
      </c>
      <c r="O258" s="1">
        <v>1394</v>
      </c>
      <c r="P258" s="1">
        <v>-8.05929837884449E-2</v>
      </c>
      <c r="Q258" s="1">
        <v>-8.4026364345289151E-2</v>
      </c>
      <c r="R258" s="10">
        <v>63.875968992248062</v>
      </c>
      <c r="S258" s="1">
        <v>0</v>
      </c>
      <c r="T258" s="1">
        <v>0</v>
      </c>
      <c r="U258" s="1">
        <f t="shared" si="79"/>
        <v>1.8053375013978668</v>
      </c>
      <c r="V258" s="1">
        <f t="shared" si="80"/>
        <v>0</v>
      </c>
      <c r="W258" s="1">
        <f t="shared" si="81"/>
        <v>5.0688794364140701</v>
      </c>
      <c r="X258" s="1">
        <f t="shared" ref="X258:X321" si="103">F258/D258</f>
        <v>0.50014080060074928</v>
      </c>
      <c r="Y258" s="1">
        <f t="shared" si="95"/>
        <v>1.2577281966269307</v>
      </c>
      <c r="Z258" s="1">
        <f t="shared" ref="Z258:Z321" si="104">G258/D258</f>
        <v>7.9531005998958928E-3</v>
      </c>
      <c r="AA258" s="1">
        <f t="shared" si="82"/>
        <v>0</v>
      </c>
    </row>
    <row r="259" spans="1:27" x14ac:dyDescent="0.45">
      <c r="A259" s="6" t="s">
        <v>84</v>
      </c>
      <c r="B259" s="7" t="s">
        <v>34</v>
      </c>
      <c r="C259" s="1" t="s">
        <v>60</v>
      </c>
      <c r="D259" s="6">
        <v>117616</v>
      </c>
      <c r="E259" s="6">
        <v>220983000000</v>
      </c>
      <c r="F259" s="6">
        <v>62819</v>
      </c>
      <c r="G259" s="6">
        <v>1937</v>
      </c>
      <c r="H259" s="1">
        <v>2.8287332927130456E-3</v>
      </c>
      <c r="I259" s="1">
        <v>1.350517909385625E-3</v>
      </c>
      <c r="J259" s="1">
        <v>1.0602174404505007</v>
      </c>
      <c r="K259" s="1">
        <v>8.4207911152294049E-2</v>
      </c>
      <c r="L259" s="1">
        <v>1.56019312876581E-2</v>
      </c>
      <c r="M259" s="1">
        <v>4.5395429491546417E-3</v>
      </c>
      <c r="N259" s="1">
        <f t="shared" si="102"/>
        <v>37</v>
      </c>
      <c r="O259" s="1">
        <v>1395</v>
      </c>
      <c r="P259" s="1">
        <v>0.93178918669905397</v>
      </c>
      <c r="Q259" s="1">
        <v>0.65844661322127873</v>
      </c>
      <c r="R259" s="11">
        <v>90.651417998532551</v>
      </c>
      <c r="S259" s="1">
        <v>0</v>
      </c>
      <c r="T259" s="1">
        <v>0</v>
      </c>
      <c r="U259" s="1">
        <f t="shared" ref="U259:U322" si="105">LOG10(R259)</f>
        <v>1.9573746018581299</v>
      </c>
      <c r="V259" s="1">
        <f t="shared" ref="V259:V322" si="106">IF(S259&gt;0.2,1,0)</f>
        <v>0</v>
      </c>
      <c r="W259" s="1">
        <f t="shared" ref="W259:W322" si="107">LOG10(D259)</f>
        <v>5.0704664054055266</v>
      </c>
      <c r="X259" s="1">
        <f t="shared" si="103"/>
        <v>0.53410250306080809</v>
      </c>
      <c r="Y259" s="1">
        <f t="shared" si="95"/>
        <v>1.394450327552212</v>
      </c>
      <c r="Z259" s="1">
        <f t="shared" si="104"/>
        <v>1.6468847775812815E-2</v>
      </c>
      <c r="AA259" s="1">
        <f t="shared" ref="AA259:AA322" si="108">U259*V259</f>
        <v>0</v>
      </c>
    </row>
    <row r="260" spans="1:27" x14ac:dyDescent="0.45">
      <c r="A260" s="6" t="s">
        <v>84</v>
      </c>
      <c r="B260" s="7" t="s">
        <v>35</v>
      </c>
      <c r="C260" s="1" t="s">
        <v>60</v>
      </c>
      <c r="D260" s="6">
        <v>114980</v>
      </c>
      <c r="E260" s="6">
        <v>159120000000</v>
      </c>
      <c r="F260" s="6">
        <v>57072</v>
      </c>
      <c r="G260" s="6">
        <v>3315</v>
      </c>
      <c r="H260" s="1">
        <v>-3.0938174092876827E-2</v>
      </c>
      <c r="I260" s="1">
        <v>-1.25377609194358E-3</v>
      </c>
      <c r="J260" s="1">
        <v>-0.1859861936874028</v>
      </c>
      <c r="K260" s="1">
        <v>0.32729299560289837</v>
      </c>
      <c r="L260" s="1">
        <v>0</v>
      </c>
      <c r="M260" s="1">
        <v>-2.1673401207551396E-3</v>
      </c>
      <c r="N260" s="1">
        <f t="shared" si="102"/>
        <v>37</v>
      </c>
      <c r="O260" s="1">
        <v>1396</v>
      </c>
      <c r="P260" s="1">
        <v>-0.51041660696459501</v>
      </c>
      <c r="Q260" s="1">
        <v>-0.71420046781312807</v>
      </c>
      <c r="R260" s="11">
        <v>88.090881272949829</v>
      </c>
      <c r="S260" s="1">
        <v>0</v>
      </c>
      <c r="T260" s="1">
        <v>1</v>
      </c>
      <c r="U260" s="1">
        <f t="shared" si="105"/>
        <v>1.94493095474799</v>
      </c>
      <c r="V260" s="1">
        <f t="shared" si="106"/>
        <v>0</v>
      </c>
      <c r="W260" s="1">
        <f t="shared" si="107"/>
        <v>5.0606223043099563</v>
      </c>
      <c r="X260" s="1">
        <f t="shared" si="103"/>
        <v>0.49636458514524268</v>
      </c>
      <c r="Y260" s="1">
        <f t="shared" si="95"/>
        <v>1.0108030902539196</v>
      </c>
      <c r="Z260" s="1">
        <f t="shared" si="104"/>
        <v>2.8831101061054097E-2</v>
      </c>
      <c r="AA260" s="1">
        <f t="shared" si="108"/>
        <v>0</v>
      </c>
    </row>
    <row r="261" spans="1:27" ht="16.5" x14ac:dyDescent="0.45">
      <c r="A261" s="6" t="s">
        <v>85</v>
      </c>
      <c r="B261" s="7" t="s">
        <v>28</v>
      </c>
      <c r="C261" s="1" t="s">
        <v>54</v>
      </c>
      <c r="D261" s="8">
        <v>280661</v>
      </c>
      <c r="E261" s="8">
        <v>573180000000</v>
      </c>
      <c r="F261" s="8">
        <v>226693</v>
      </c>
      <c r="G261" s="8">
        <v>4366</v>
      </c>
      <c r="H261" s="1">
        <v>-2.1482277121374609E-3</v>
      </c>
      <c r="I261" s="1">
        <v>-9.3054966924026609E-4</v>
      </c>
      <c r="J261" s="1">
        <v>0.20397839907033977</v>
      </c>
      <c r="K261" s="1">
        <v>0.24474737368684343</v>
      </c>
      <c r="L261" s="1">
        <v>5.9615057060126691E-3</v>
      </c>
      <c r="M261" s="1">
        <v>-8.0469113926363006E-3</v>
      </c>
      <c r="N261" s="1">
        <f t="shared" ref="N261" si="109">N260+1</f>
        <v>38</v>
      </c>
      <c r="O261" s="1">
        <v>1390</v>
      </c>
      <c r="P261" s="1">
        <v>-8.2504915180734703E-2</v>
      </c>
      <c r="Q261" s="1">
        <v>-8.6108056212976153E-2</v>
      </c>
      <c r="R261" s="9">
        <v>83.352888283120834</v>
      </c>
      <c r="S261" s="5">
        <v>87.31</v>
      </c>
      <c r="T261" s="1">
        <v>0</v>
      </c>
      <c r="U261" s="1">
        <f t="shared" si="105"/>
        <v>1.9209206532784648</v>
      </c>
      <c r="V261" s="1">
        <f t="shared" si="106"/>
        <v>1</v>
      </c>
      <c r="W261" s="1">
        <f t="shared" si="107"/>
        <v>5.4481820682755631</v>
      </c>
      <c r="X261" s="1">
        <f t="shared" si="103"/>
        <v>0.80771108205272557</v>
      </c>
      <c r="Y261" s="1">
        <f t="shared" si="95"/>
        <v>2.3628085251906774</v>
      </c>
      <c r="Z261" s="1">
        <f t="shared" si="104"/>
        <v>1.5556133556140682E-2</v>
      </c>
      <c r="AA261" s="1">
        <f t="shared" si="108"/>
        <v>1.9209206532784648</v>
      </c>
    </row>
    <row r="262" spans="1:27" x14ac:dyDescent="0.45">
      <c r="A262" s="6" t="s">
        <v>85</v>
      </c>
      <c r="B262" s="7" t="s">
        <v>30</v>
      </c>
      <c r="C262" s="1" t="s">
        <v>54</v>
      </c>
      <c r="D262" s="8">
        <v>366265</v>
      </c>
      <c r="E262" s="8">
        <v>495600000000</v>
      </c>
      <c r="F262" s="8">
        <v>231230</v>
      </c>
      <c r="G262" s="8">
        <v>87588</v>
      </c>
      <c r="H262" s="1">
        <v>-3.9923095510752966E-2</v>
      </c>
      <c r="I262" s="1">
        <v>-1.1670413005471926E-2</v>
      </c>
      <c r="J262" s="1">
        <v>5.7851019133594503</v>
      </c>
      <c r="K262" s="1">
        <v>0.61597690965720708</v>
      </c>
      <c r="L262" s="1">
        <v>-2.2475858952688485E-2</v>
      </c>
      <c r="M262" s="1">
        <v>9.7839725980940762E-3</v>
      </c>
      <c r="N262" s="1">
        <f t="shared" ref="N262:N267" si="110">N261</f>
        <v>38</v>
      </c>
      <c r="O262" s="1">
        <v>1391</v>
      </c>
      <c r="P262" s="1">
        <v>5.2227896062980497</v>
      </c>
      <c r="Q262" s="1">
        <v>1.8282182959681452</v>
      </c>
      <c r="R262" s="10">
        <v>66.04651162790698</v>
      </c>
      <c r="S262" s="5">
        <v>85.569999999999894</v>
      </c>
      <c r="T262" s="1">
        <v>0</v>
      </c>
      <c r="U262" s="1">
        <f t="shared" si="105"/>
        <v>1.8198498844674511</v>
      </c>
      <c r="V262" s="1">
        <f t="shared" si="106"/>
        <v>1</v>
      </c>
      <c r="W262" s="1">
        <f t="shared" si="107"/>
        <v>5.5637954198026609</v>
      </c>
      <c r="X262" s="1">
        <f t="shared" si="103"/>
        <v>0.63131885383533781</v>
      </c>
      <c r="Y262" s="1">
        <f t="shared" si="95"/>
        <v>1.3002351456591728</v>
      </c>
      <c r="Z262" s="1">
        <f t="shared" si="104"/>
        <v>0.23913832880564617</v>
      </c>
      <c r="AA262" s="1">
        <f t="shared" si="108"/>
        <v>1.8198498844674511</v>
      </c>
    </row>
    <row r="263" spans="1:27" x14ac:dyDescent="0.45">
      <c r="A263" s="6" t="s">
        <v>85</v>
      </c>
      <c r="B263" s="7" t="s">
        <v>31</v>
      </c>
      <c r="C263" s="1" t="s">
        <v>54</v>
      </c>
      <c r="D263" s="8">
        <v>453089</v>
      </c>
      <c r="E263" s="8">
        <v>339600000000</v>
      </c>
      <c r="F263" s="8">
        <v>218249</v>
      </c>
      <c r="G263" s="8">
        <v>92957</v>
      </c>
      <c r="H263" s="1">
        <v>3.633937794100775E-2</v>
      </c>
      <c r="I263" s="1">
        <v>1.541374454879766E-2</v>
      </c>
      <c r="J263" s="1">
        <v>-0.37796428631198431</v>
      </c>
      <c r="K263" s="1">
        <v>0.69607510654412674</v>
      </c>
      <c r="L263" s="1">
        <v>3.3482653322033422E-2</v>
      </c>
      <c r="M263" s="1">
        <v>-5.6652881132257821E-5</v>
      </c>
      <c r="N263" s="1">
        <f t="shared" si="110"/>
        <v>38</v>
      </c>
      <c r="O263" s="1">
        <v>1392</v>
      </c>
      <c r="P263" s="1">
        <v>-1.0657376733536299</v>
      </c>
      <c r="Q263" s="1">
        <v>-2.722083103011701</v>
      </c>
      <c r="R263" s="10">
        <v>66.04651162790698</v>
      </c>
      <c r="S263" s="5">
        <v>78.45</v>
      </c>
      <c r="T263" s="1">
        <v>1</v>
      </c>
      <c r="U263" s="1">
        <f t="shared" si="105"/>
        <v>1.8198498844674511</v>
      </c>
      <c r="V263" s="1">
        <f t="shared" si="106"/>
        <v>1</v>
      </c>
      <c r="W263" s="1">
        <f t="shared" si="107"/>
        <v>5.6561835185965528</v>
      </c>
      <c r="X263" s="1">
        <f t="shared" si="103"/>
        <v>0.48169123505536438</v>
      </c>
      <c r="Y263" s="1">
        <f t="shared" si="95"/>
        <v>0.3688640232412071</v>
      </c>
      <c r="Z263" s="1">
        <f t="shared" si="104"/>
        <v>0.20516278258796836</v>
      </c>
      <c r="AA263" s="1">
        <f t="shared" si="108"/>
        <v>1.8198498844674511</v>
      </c>
    </row>
    <row r="264" spans="1:27" x14ac:dyDescent="0.45">
      <c r="A264" s="6" t="s">
        <v>85</v>
      </c>
      <c r="B264" s="7" t="s">
        <v>32</v>
      </c>
      <c r="C264" s="1" t="s">
        <v>54</v>
      </c>
      <c r="D264" s="8">
        <v>528587</v>
      </c>
      <c r="E264" s="8">
        <v>292560000000</v>
      </c>
      <c r="F264" s="8">
        <v>358090</v>
      </c>
      <c r="G264" s="8">
        <v>12034</v>
      </c>
      <c r="H264" s="1">
        <v>-3.7826910468420072E-2</v>
      </c>
      <c r="I264" s="1">
        <v>1.6249631571599212E-3</v>
      </c>
      <c r="J264" s="1">
        <v>-0.27613436108532763</v>
      </c>
      <c r="K264" s="1">
        <v>-0.14252531883908248</v>
      </c>
      <c r="L264" s="1">
        <v>2.6835160750789705E-2</v>
      </c>
      <c r="M264" s="1">
        <v>-3.4977944462797067E-5</v>
      </c>
      <c r="N264" s="1">
        <f t="shared" si="110"/>
        <v>38</v>
      </c>
      <c r="O264" s="1">
        <v>1393</v>
      </c>
      <c r="P264" s="1">
        <v>-0.167454625991761</v>
      </c>
      <c r="Q264" s="1">
        <v>-0.18326755529958974</v>
      </c>
      <c r="R264" s="10">
        <v>91.226845172831688</v>
      </c>
      <c r="S264" s="5">
        <v>78.45</v>
      </c>
      <c r="T264" s="1">
        <v>1</v>
      </c>
      <c r="U264" s="1">
        <f t="shared" si="105"/>
        <v>1.9601226562545515</v>
      </c>
      <c r="V264" s="1">
        <f t="shared" si="106"/>
        <v>1</v>
      </c>
      <c r="W264" s="1">
        <f t="shared" si="107"/>
        <v>5.7231164779449717</v>
      </c>
      <c r="X264" s="1">
        <f t="shared" si="103"/>
        <v>0.67744761032715528</v>
      </c>
      <c r="Y264" s="1">
        <f t="shared" si="95"/>
        <v>0.53995207258027134</v>
      </c>
      <c r="Z264" s="1">
        <f t="shared" si="104"/>
        <v>2.2766356342475317E-2</v>
      </c>
      <c r="AA264" s="1">
        <f t="shared" si="108"/>
        <v>1.9601226562545515</v>
      </c>
    </row>
    <row r="265" spans="1:27" x14ac:dyDescent="0.45">
      <c r="A265" s="6" t="s">
        <v>85</v>
      </c>
      <c r="B265" s="7" t="s">
        <v>33</v>
      </c>
      <c r="C265" s="1" t="s">
        <v>54</v>
      </c>
      <c r="D265" s="8">
        <v>511260</v>
      </c>
      <c r="E265" s="8">
        <v>317280000000</v>
      </c>
      <c r="F265" s="8">
        <v>368259</v>
      </c>
      <c r="G265" s="8">
        <v>2284</v>
      </c>
      <c r="H265" s="1">
        <v>-1.0824610671432049E-2</v>
      </c>
      <c r="I265" s="1">
        <v>1.6612659108891713E-3</v>
      </c>
      <c r="J265" s="1">
        <v>0.12887939044787217</v>
      </c>
      <c r="K265" s="1">
        <v>0.20150016517362662</v>
      </c>
      <c r="L265" s="1">
        <v>-4.5435838340604009E-3</v>
      </c>
      <c r="M265" s="1">
        <v>-2.2222078459786772E-3</v>
      </c>
      <c r="N265" s="1">
        <f t="shared" si="110"/>
        <v>38</v>
      </c>
      <c r="O265" s="1">
        <v>1394</v>
      </c>
      <c r="P265" s="1">
        <v>-0.109089640611373</v>
      </c>
      <c r="Q265" s="1">
        <v>-0.11551146331929706</v>
      </c>
      <c r="R265" s="10">
        <v>67.037037037037038</v>
      </c>
      <c r="S265" s="5">
        <v>78.45</v>
      </c>
      <c r="T265" s="1">
        <v>0</v>
      </c>
      <c r="U265" s="1">
        <f t="shared" si="105"/>
        <v>1.8263148107101972</v>
      </c>
      <c r="V265" s="1">
        <f t="shared" si="106"/>
        <v>1</v>
      </c>
      <c r="W265" s="1">
        <f t="shared" si="107"/>
        <v>5.708641815689913</v>
      </c>
      <c r="X265" s="1">
        <f t="shared" si="103"/>
        <v>0.72029691350780423</v>
      </c>
      <c r="Y265" s="1">
        <f t="shared" si="95"/>
        <v>0.79693304152903655</v>
      </c>
      <c r="Z265" s="1">
        <f t="shared" si="104"/>
        <v>4.4673942807964637E-3</v>
      </c>
      <c r="AA265" s="1">
        <f t="shared" si="108"/>
        <v>1.8263148107101972</v>
      </c>
    </row>
    <row r="266" spans="1:27" x14ac:dyDescent="0.45">
      <c r="A266" s="6" t="s">
        <v>85</v>
      </c>
      <c r="B266" s="7" t="s">
        <v>34</v>
      </c>
      <c r="C266" s="1" t="s">
        <v>54</v>
      </c>
      <c r="D266" s="6">
        <v>402181</v>
      </c>
      <c r="E266" s="6">
        <v>317280000000</v>
      </c>
      <c r="F266" s="6">
        <v>423796</v>
      </c>
      <c r="G266" s="6">
        <v>-148894</v>
      </c>
      <c r="H266" s="1">
        <v>-2.7231801329959379E-2</v>
      </c>
      <c r="I266" s="1">
        <v>2.5588962478062028E-3</v>
      </c>
      <c r="J266" s="1">
        <v>0.41827310889785152</v>
      </c>
      <c r="K266" s="1">
        <v>0.10230566193975779</v>
      </c>
      <c r="L266" s="1">
        <v>4.9922811741901024E-2</v>
      </c>
      <c r="M266" s="1">
        <v>1.8897822642173837E-3</v>
      </c>
      <c r="N266" s="1">
        <f t="shared" si="110"/>
        <v>38</v>
      </c>
      <c r="O266" s="1">
        <v>1395</v>
      </c>
      <c r="P266" s="1">
        <v>0.32038666870111898</v>
      </c>
      <c r="Q266" s="1">
        <v>0.27792462453660055</v>
      </c>
      <c r="R266" s="11">
        <v>55.968992248062015</v>
      </c>
      <c r="S266" s="5">
        <v>81.646000000000001</v>
      </c>
      <c r="T266" s="1">
        <v>0</v>
      </c>
      <c r="U266" s="1">
        <f t="shared" si="105"/>
        <v>1.7479474872703902</v>
      </c>
      <c r="V266" s="1">
        <f t="shared" si="106"/>
        <v>1</v>
      </c>
      <c r="W266" s="1">
        <f t="shared" si="107"/>
        <v>5.6044215496270438</v>
      </c>
      <c r="X266" s="1">
        <f t="shared" si="103"/>
        <v>1.0537444583408964</v>
      </c>
      <c r="Y266" s="1">
        <f>LN((E266/1000000)/(D266-F266)*-1)</f>
        <v>2.6863971466518906</v>
      </c>
      <c r="Z266" s="1">
        <f t="shared" si="104"/>
        <v>-0.37021639510568627</v>
      </c>
      <c r="AA266" s="1">
        <f t="shared" si="108"/>
        <v>1.7479474872703902</v>
      </c>
    </row>
    <row r="267" spans="1:27" x14ac:dyDescent="0.45">
      <c r="A267" s="6" t="s">
        <v>85</v>
      </c>
      <c r="B267" s="7" t="s">
        <v>35</v>
      </c>
      <c r="C267" s="1" t="s">
        <v>54</v>
      </c>
      <c r="D267" s="6">
        <v>556668</v>
      </c>
      <c r="E267" s="6">
        <v>695040000000</v>
      </c>
      <c r="F267" s="6">
        <v>565584</v>
      </c>
      <c r="G267" s="6">
        <v>68297</v>
      </c>
      <c r="H267" s="1">
        <v>4.547621951895673E-2</v>
      </c>
      <c r="I267" s="1">
        <v>2.7039013049145961E-3</v>
      </c>
      <c r="J267" s="1">
        <v>0.1474585911111628</v>
      </c>
      <c r="K267" s="1">
        <v>0.10453078232290627</v>
      </c>
      <c r="L267" s="1">
        <v>1.2391636404098849E-2</v>
      </c>
      <c r="M267" s="1">
        <v>6.0307862338669822E-4</v>
      </c>
      <c r="N267" s="1">
        <f t="shared" si="110"/>
        <v>38</v>
      </c>
      <c r="O267" s="1">
        <v>1396</v>
      </c>
      <c r="P267" s="1">
        <v>-4.8532527152275101E-2</v>
      </c>
      <c r="Q267" s="1">
        <v>-4.9749777961392912E-2</v>
      </c>
      <c r="R267" s="11">
        <v>68.982826219582009</v>
      </c>
      <c r="S267" s="5">
        <v>37.74</v>
      </c>
      <c r="T267" s="1">
        <v>0</v>
      </c>
      <c r="U267" s="1">
        <f t="shared" si="105"/>
        <v>1.8387409833979318</v>
      </c>
      <c r="V267" s="1">
        <f t="shared" si="106"/>
        <v>1</v>
      </c>
      <c r="W267" s="1">
        <f t="shared" si="107"/>
        <v>5.7455962566529788</v>
      </c>
      <c r="X267" s="1">
        <f t="shared" si="103"/>
        <v>1.0160167281036452</v>
      </c>
      <c r="Y267" s="1">
        <f>LN((E267/1000000)/(D267-F267)*-1)</f>
        <v>4.3561219823418389</v>
      </c>
      <c r="Z267" s="1">
        <f t="shared" si="104"/>
        <v>0.12268892769119116</v>
      </c>
      <c r="AA267" s="1">
        <f t="shared" si="108"/>
        <v>1.8387409833979318</v>
      </c>
    </row>
    <row r="268" spans="1:27" ht="16.5" x14ac:dyDescent="0.45">
      <c r="A268" s="6" t="s">
        <v>86</v>
      </c>
      <c r="B268" s="7" t="s">
        <v>28</v>
      </c>
      <c r="C268" s="1" t="s">
        <v>87</v>
      </c>
      <c r="D268" s="8">
        <v>273498</v>
      </c>
      <c r="E268" s="8">
        <v>183000000000</v>
      </c>
      <c r="F268" s="8">
        <v>114889</v>
      </c>
      <c r="G268" s="8">
        <v>93794</v>
      </c>
      <c r="H268" s="1">
        <v>2.2927579494571521E-3</v>
      </c>
      <c r="I268" s="1">
        <v>5.5961070559610703E-3</v>
      </c>
      <c r="J268" s="1">
        <v>-0.21724798998415462</v>
      </c>
      <c r="K268" s="1">
        <v>0.21772249761244258</v>
      </c>
      <c r="L268" s="1">
        <v>-8.1285066290127019E-3</v>
      </c>
      <c r="M268" s="1">
        <v>-1.2791066793643681E-3</v>
      </c>
      <c r="N268" s="1">
        <f t="shared" ref="N268" si="111">N267+1</f>
        <v>39</v>
      </c>
      <c r="O268" s="1">
        <v>1390</v>
      </c>
      <c r="P268" s="1">
        <v>-0.48287932642471698</v>
      </c>
      <c r="Q268" s="1">
        <v>-0.65947902053909702</v>
      </c>
      <c r="R268" s="9">
        <v>79.937557897126865</v>
      </c>
      <c r="S268" s="1">
        <v>0</v>
      </c>
      <c r="T268" s="1">
        <v>1</v>
      </c>
      <c r="U268" s="1">
        <f t="shared" si="105"/>
        <v>1.902750876373392</v>
      </c>
      <c r="V268" s="1">
        <f t="shared" si="106"/>
        <v>0</v>
      </c>
      <c r="W268" s="1">
        <f t="shared" si="107"/>
        <v>5.4369541548298166</v>
      </c>
      <c r="X268" s="1">
        <f t="shared" si="103"/>
        <v>0.42007254166392444</v>
      </c>
      <c r="Y268" s="1">
        <f t="shared" ref="Y268:Y307" si="112">LN((E268/1000000)/(D268-F268))</f>
        <v>0.14304409871854043</v>
      </c>
      <c r="Z268" s="1">
        <f t="shared" si="104"/>
        <v>0.34294217873622479</v>
      </c>
      <c r="AA268" s="1">
        <f t="shared" si="108"/>
        <v>0</v>
      </c>
    </row>
    <row r="269" spans="1:27" x14ac:dyDescent="0.45">
      <c r="A269" s="6" t="s">
        <v>86</v>
      </c>
      <c r="B269" s="7" t="s">
        <v>30</v>
      </c>
      <c r="C269" s="1" t="s">
        <v>87</v>
      </c>
      <c r="D269" s="8">
        <v>268314</v>
      </c>
      <c r="E269" s="8">
        <v>418320000000</v>
      </c>
      <c r="F269" s="8">
        <v>130953</v>
      </c>
      <c r="G269" s="8">
        <v>23442</v>
      </c>
      <c r="H269" s="1">
        <v>3.992484150142793E-2</v>
      </c>
      <c r="I269" s="1">
        <v>0.10849332464451017</v>
      </c>
      <c r="J269" s="1">
        <v>0.18026416084571456</v>
      </c>
      <c r="K269" s="1">
        <v>0.84742217989655111</v>
      </c>
      <c r="L269" s="1">
        <v>2.6367611404613907E-2</v>
      </c>
      <c r="M269" s="1">
        <v>1.6313741345327742E-2</v>
      </c>
      <c r="N269" s="1">
        <f t="shared" ref="N269:N274" si="113">N268</f>
        <v>39</v>
      </c>
      <c r="O269" s="1">
        <v>1391</v>
      </c>
      <c r="P269" s="1">
        <v>-0.617976949158902</v>
      </c>
      <c r="Q269" s="1">
        <v>-0.96227432968013493</v>
      </c>
      <c r="R269" s="10">
        <v>64.961240310077514</v>
      </c>
      <c r="S269" s="1">
        <v>0</v>
      </c>
      <c r="T269" s="1">
        <v>1</v>
      </c>
      <c r="U269" s="1">
        <f t="shared" si="105"/>
        <v>1.8126543083310276</v>
      </c>
      <c r="V269" s="1">
        <f t="shared" si="106"/>
        <v>0</v>
      </c>
      <c r="W269" s="1">
        <f t="shared" si="107"/>
        <v>5.4286433337383597</v>
      </c>
      <c r="X269" s="1">
        <f t="shared" si="103"/>
        <v>0.48805876696706096</v>
      </c>
      <c r="Y269" s="1">
        <f t="shared" si="112"/>
        <v>1.1136341931773766</v>
      </c>
      <c r="Z269" s="1">
        <f t="shared" si="104"/>
        <v>8.7367785505042594E-2</v>
      </c>
      <c r="AA269" s="1">
        <f t="shared" si="108"/>
        <v>0</v>
      </c>
    </row>
    <row r="270" spans="1:27" x14ac:dyDescent="0.45">
      <c r="A270" s="6" t="s">
        <v>86</v>
      </c>
      <c r="B270" s="7" t="s">
        <v>31</v>
      </c>
      <c r="C270" s="1" t="s">
        <v>87</v>
      </c>
      <c r="D270" s="8">
        <v>279086</v>
      </c>
      <c r="E270" s="8">
        <v>305700000000</v>
      </c>
      <c r="F270" s="8">
        <v>120492</v>
      </c>
      <c r="G270" s="8">
        <v>35726</v>
      </c>
      <c r="H270" s="1">
        <v>1.9302242743176688E-2</v>
      </c>
      <c r="I270" s="1">
        <v>3.2382389664705226E-3</v>
      </c>
      <c r="J270" s="1">
        <v>-0.33016420865403961</v>
      </c>
      <c r="K270" s="1">
        <v>0.45927123869207054</v>
      </c>
      <c r="L270" s="1">
        <v>-1.3482329139533372E-2</v>
      </c>
      <c r="M270" s="1">
        <v>-8.8589971809133281E-3</v>
      </c>
      <c r="N270" s="1">
        <f t="shared" si="113"/>
        <v>39</v>
      </c>
      <c r="O270" s="1">
        <v>1392</v>
      </c>
      <c r="P270" s="1">
        <v>-0.83631682320910194</v>
      </c>
      <c r="Q270" s="1">
        <v>-1.8098225684206217</v>
      </c>
      <c r="R270" s="10">
        <v>87.174359493648765</v>
      </c>
      <c r="S270" s="1">
        <v>0</v>
      </c>
      <c r="T270" s="1">
        <v>1</v>
      </c>
      <c r="U270" s="1">
        <f t="shared" si="105"/>
        <v>1.9403887651171754</v>
      </c>
      <c r="V270" s="1">
        <f t="shared" si="106"/>
        <v>0</v>
      </c>
      <c r="W270" s="1">
        <f t="shared" si="107"/>
        <v>5.4457380511957432</v>
      </c>
      <c r="X270" s="1">
        <f t="shared" si="103"/>
        <v>0.43173788724622519</v>
      </c>
      <c r="Y270" s="1">
        <f t="shared" si="112"/>
        <v>0.65625675143308992</v>
      </c>
      <c r="Z270" s="1">
        <f t="shared" si="104"/>
        <v>0.1280107207097454</v>
      </c>
      <c r="AA270" s="1">
        <f t="shared" si="108"/>
        <v>0</v>
      </c>
    </row>
    <row r="271" spans="1:27" x14ac:dyDescent="0.45">
      <c r="A271" s="6" t="s">
        <v>86</v>
      </c>
      <c r="B271" s="7" t="s">
        <v>32</v>
      </c>
      <c r="C271" s="1" t="s">
        <v>87</v>
      </c>
      <c r="D271" s="8">
        <v>352563</v>
      </c>
      <c r="E271" s="8">
        <v>247800000000</v>
      </c>
      <c r="F271" s="8">
        <v>213976</v>
      </c>
      <c r="G271" s="8">
        <v>24992</v>
      </c>
      <c r="H271" s="1">
        <v>-4.686094839948466E-2</v>
      </c>
      <c r="I271" s="1">
        <v>3.6632094659130492E-3</v>
      </c>
      <c r="J271" s="1">
        <v>1.2944932667383283E-2</v>
      </c>
      <c r="K271" s="1">
        <v>-6.6639884188871887E-2</v>
      </c>
      <c r="L271" s="1">
        <v>-3.790940440338908E-2</v>
      </c>
      <c r="M271" s="1">
        <v>4.5565186416528141E-3</v>
      </c>
      <c r="N271" s="1">
        <f t="shared" si="113"/>
        <v>39</v>
      </c>
      <c r="O271" s="1">
        <v>1393</v>
      </c>
      <c r="P271" s="1">
        <v>3.3754027653946299E-2</v>
      </c>
      <c r="Q271" s="1">
        <v>3.3196863506767781E-2</v>
      </c>
      <c r="R271" s="10">
        <v>88.868906983252955</v>
      </c>
      <c r="S271" s="1">
        <v>0</v>
      </c>
      <c r="T271" s="1">
        <v>0</v>
      </c>
      <c r="U271" s="1">
        <f t="shared" si="105"/>
        <v>1.9487498387250266</v>
      </c>
      <c r="V271" s="1">
        <f t="shared" si="106"/>
        <v>0</v>
      </c>
      <c r="W271" s="1">
        <f t="shared" si="107"/>
        <v>5.5472367329803696</v>
      </c>
      <c r="X271" s="1">
        <f t="shared" si="103"/>
        <v>0.60691564344528492</v>
      </c>
      <c r="Y271" s="1">
        <f t="shared" si="112"/>
        <v>0.5811236819320692</v>
      </c>
      <c r="Z271" s="1">
        <f t="shared" si="104"/>
        <v>7.0886621681798712E-2</v>
      </c>
      <c r="AA271" s="1">
        <f t="shared" si="108"/>
        <v>0</v>
      </c>
    </row>
    <row r="272" spans="1:27" x14ac:dyDescent="0.45">
      <c r="A272" s="6" t="s">
        <v>86</v>
      </c>
      <c r="B272" s="7" t="s">
        <v>33</v>
      </c>
      <c r="C272" s="1" t="s">
        <v>87</v>
      </c>
      <c r="D272" s="8">
        <v>393084</v>
      </c>
      <c r="E272" s="8">
        <v>468000000000</v>
      </c>
      <c r="F272" s="8">
        <v>218891</v>
      </c>
      <c r="G272" s="8">
        <v>7657</v>
      </c>
      <c r="H272" s="1">
        <v>-7.7245893562550693E-3</v>
      </c>
      <c r="I272" s="1">
        <v>1.2092229800324058E-2</v>
      </c>
      <c r="J272" s="1">
        <v>-0.11083371042489112</v>
      </c>
      <c r="K272" s="1">
        <v>0.10166453930182855</v>
      </c>
      <c r="L272" s="1">
        <v>-4.8785624034818308E-3</v>
      </c>
      <c r="M272" s="1">
        <v>1.4785973870253921E-3</v>
      </c>
      <c r="N272" s="1">
        <f t="shared" si="113"/>
        <v>39</v>
      </c>
      <c r="O272" s="1">
        <v>1394</v>
      </c>
      <c r="P272" s="1">
        <v>-0.25964896035915103</v>
      </c>
      <c r="Q272" s="1">
        <v>-0.30063082737250396</v>
      </c>
      <c r="R272" s="10">
        <v>88.544606175524692</v>
      </c>
      <c r="S272" s="1">
        <v>0</v>
      </c>
      <c r="T272" s="1">
        <v>1</v>
      </c>
      <c r="U272" s="1">
        <f t="shared" si="105"/>
        <v>1.9471621106468933</v>
      </c>
      <c r="V272" s="1">
        <f t="shared" si="106"/>
        <v>0</v>
      </c>
      <c r="W272" s="1">
        <f t="shared" si="107"/>
        <v>5.5944853667579473</v>
      </c>
      <c r="X272" s="1">
        <f t="shared" si="103"/>
        <v>0.5568555321508889</v>
      </c>
      <c r="Y272" s="1">
        <f t="shared" si="112"/>
        <v>0.98830441600353092</v>
      </c>
      <c r="Z272" s="1">
        <f t="shared" si="104"/>
        <v>1.9479297045924028E-2</v>
      </c>
      <c r="AA272" s="1">
        <f t="shared" si="108"/>
        <v>0</v>
      </c>
    </row>
    <row r="273" spans="1:27" x14ac:dyDescent="0.45">
      <c r="A273" s="6" t="s">
        <v>86</v>
      </c>
      <c r="B273" s="7" t="s">
        <v>34</v>
      </c>
      <c r="C273" s="1" t="s">
        <v>87</v>
      </c>
      <c r="D273" s="6">
        <v>424882</v>
      </c>
      <c r="E273" s="6">
        <v>405750000000</v>
      </c>
      <c r="F273" s="6">
        <v>226769</v>
      </c>
      <c r="G273" s="6">
        <v>33200</v>
      </c>
      <c r="H273" s="1">
        <v>-4.9302499377231581E-3</v>
      </c>
      <c r="I273" s="1">
        <v>1.3567524772704056E-3</v>
      </c>
      <c r="J273" s="1">
        <v>0.99303313210725808</v>
      </c>
      <c r="K273" s="1">
        <v>8.3761363138802905E-2</v>
      </c>
      <c r="L273" s="1">
        <v>-9.8924901603403403E-3</v>
      </c>
      <c r="M273" s="1">
        <v>3.6298994318958765E-3</v>
      </c>
      <c r="N273" s="1">
        <f t="shared" si="113"/>
        <v>39</v>
      </c>
      <c r="O273" s="1">
        <v>1395</v>
      </c>
      <c r="P273" s="1">
        <v>0.85654434069060303</v>
      </c>
      <c r="Q273" s="1">
        <v>0.61871687837380429</v>
      </c>
      <c r="R273" s="11">
        <v>62.790697674418603</v>
      </c>
      <c r="S273" s="1">
        <v>0</v>
      </c>
      <c r="T273" s="1">
        <v>0</v>
      </c>
      <c r="U273" s="1">
        <f t="shared" si="105"/>
        <v>1.7978953085794007</v>
      </c>
      <c r="V273" s="1">
        <f t="shared" si="106"/>
        <v>0</v>
      </c>
      <c r="W273" s="1">
        <f t="shared" si="107"/>
        <v>5.628268332722226</v>
      </c>
      <c r="X273" s="1">
        <f t="shared" si="103"/>
        <v>0.53372230407501375</v>
      </c>
      <c r="Y273" s="1">
        <f t="shared" si="112"/>
        <v>0.71689963142080415</v>
      </c>
      <c r="Z273" s="1">
        <f t="shared" si="104"/>
        <v>7.8139342217368582E-2</v>
      </c>
      <c r="AA273" s="1">
        <f t="shared" si="108"/>
        <v>0</v>
      </c>
    </row>
    <row r="274" spans="1:27" x14ac:dyDescent="0.45">
      <c r="A274" s="6" t="s">
        <v>86</v>
      </c>
      <c r="B274" s="7" t="s">
        <v>35</v>
      </c>
      <c r="C274" s="1" t="s">
        <v>87</v>
      </c>
      <c r="D274" s="6">
        <v>484422</v>
      </c>
      <c r="E274" s="6">
        <v>474900000000</v>
      </c>
      <c r="F274" s="6">
        <v>258194</v>
      </c>
      <c r="G274" s="6">
        <v>52535</v>
      </c>
      <c r="H274" s="1">
        <v>-4.2143437281604725E-2</v>
      </c>
      <c r="I274" s="1">
        <v>2.0349153044594795E-2</v>
      </c>
      <c r="J274" s="1">
        <v>0.31500999374840405</v>
      </c>
      <c r="K274" s="1">
        <v>0.3800610370075706</v>
      </c>
      <c r="L274" s="1">
        <v>4.3174620179849625E-2</v>
      </c>
      <c r="M274" s="1">
        <v>2.745093623681218E-2</v>
      </c>
      <c r="N274" s="1">
        <f t="shared" si="113"/>
        <v>39</v>
      </c>
      <c r="O274" s="1">
        <v>1396</v>
      </c>
      <c r="P274" s="1">
        <v>2.48441343381848E-2</v>
      </c>
      <c r="Q274" s="1">
        <v>2.4540536967152637E-2</v>
      </c>
      <c r="R274" s="11">
        <v>79.493939712817962</v>
      </c>
      <c r="S274" s="1">
        <v>3</v>
      </c>
      <c r="T274" s="1">
        <v>0</v>
      </c>
      <c r="U274" s="1">
        <f t="shared" si="105"/>
        <v>1.9003340211142843</v>
      </c>
      <c r="V274" s="1">
        <f t="shared" si="106"/>
        <v>1</v>
      </c>
      <c r="W274" s="1">
        <f t="shared" si="107"/>
        <v>5.6852238583802643</v>
      </c>
      <c r="X274" s="1">
        <f t="shared" si="103"/>
        <v>0.53299395981189956</v>
      </c>
      <c r="Y274" s="1">
        <f t="shared" si="112"/>
        <v>0.74156091527198031</v>
      </c>
      <c r="Z274" s="1">
        <f t="shared" si="104"/>
        <v>0.1084488318036753</v>
      </c>
      <c r="AA274" s="1">
        <f t="shared" si="108"/>
        <v>1.9003340211142843</v>
      </c>
    </row>
    <row r="275" spans="1:27" ht="16.5" x14ac:dyDescent="0.45">
      <c r="A275" s="6" t="s">
        <v>88</v>
      </c>
      <c r="B275" s="7" t="s">
        <v>28</v>
      </c>
      <c r="C275" s="1" t="s">
        <v>37</v>
      </c>
      <c r="D275" s="8">
        <v>638063</v>
      </c>
      <c r="E275" s="8">
        <v>148540000000</v>
      </c>
      <c r="F275" s="8">
        <v>428108</v>
      </c>
      <c r="G275" s="8">
        <v>21334</v>
      </c>
      <c r="H275" s="1">
        <v>-8.7932080048520455E-4</v>
      </c>
      <c r="I275" s="1">
        <v>-4.4258978249873543E-3</v>
      </c>
      <c r="J275" s="1">
        <v>0.1299681080895716</v>
      </c>
      <c r="K275" s="1">
        <v>0.17623584519532492</v>
      </c>
      <c r="L275" s="1">
        <v>0</v>
      </c>
      <c r="M275" s="1">
        <v>-1.5687677005905835E-2</v>
      </c>
      <c r="N275" s="1">
        <f t="shared" ref="N275" si="114">N274+1</f>
        <v>40</v>
      </c>
      <c r="O275" s="1">
        <v>1390</v>
      </c>
      <c r="P275" s="1">
        <v>-0.113005144537207</v>
      </c>
      <c r="Q275" s="1">
        <v>-0.11991609661858466</v>
      </c>
      <c r="R275" s="9">
        <v>84.695486755124364</v>
      </c>
      <c r="S275" s="1">
        <v>36.979999999999997</v>
      </c>
      <c r="T275" s="1">
        <v>0</v>
      </c>
      <c r="U275" s="1">
        <f t="shared" si="105"/>
        <v>1.9278602683051078</v>
      </c>
      <c r="V275" s="1">
        <f t="shared" si="106"/>
        <v>1</v>
      </c>
      <c r="W275" s="1">
        <f t="shared" si="107"/>
        <v>5.8048635614822519</v>
      </c>
      <c r="X275" s="1">
        <f t="shared" si="103"/>
        <v>0.67094942035504335</v>
      </c>
      <c r="Y275" s="1">
        <f t="shared" si="112"/>
        <v>-0.34603893979956857</v>
      </c>
      <c r="Z275" s="1">
        <f t="shared" si="104"/>
        <v>3.343556984184947E-2</v>
      </c>
      <c r="AA275" s="1">
        <f t="shared" si="108"/>
        <v>1.9278602683051078</v>
      </c>
    </row>
    <row r="276" spans="1:27" x14ac:dyDescent="0.45">
      <c r="A276" s="6" t="s">
        <v>88</v>
      </c>
      <c r="B276" s="7" t="s">
        <v>30</v>
      </c>
      <c r="C276" s="1" t="s">
        <v>37</v>
      </c>
      <c r="D276" s="8">
        <v>718175</v>
      </c>
      <c r="E276" s="8">
        <v>360080000000</v>
      </c>
      <c r="F276" s="8">
        <v>523987</v>
      </c>
      <c r="G276" s="8">
        <v>4211</v>
      </c>
      <c r="H276" s="1">
        <v>5.6130609288710916E-3</v>
      </c>
      <c r="I276" s="1">
        <v>9.8208450704225358E-3</v>
      </c>
      <c r="J276" s="1">
        <v>1.4142211162028543E-2</v>
      </c>
      <c r="K276" s="1">
        <v>1.1669002580782355</v>
      </c>
      <c r="L276" s="1">
        <v>2.8129395218002744E-3</v>
      </c>
      <c r="M276" s="1">
        <v>1.5268912173645403E-2</v>
      </c>
      <c r="N276" s="1">
        <f t="shared" ref="N276:N281" si="115">N275</f>
        <v>40</v>
      </c>
      <c r="O276" s="1">
        <v>1391</v>
      </c>
      <c r="P276" s="1">
        <v>-1.04746361683442</v>
      </c>
      <c r="Q276" s="1">
        <v>-3.0477918228204728</v>
      </c>
      <c r="R276" s="10">
        <v>65.983465519559076</v>
      </c>
      <c r="S276" s="1">
        <v>35.42</v>
      </c>
      <c r="T276" s="1">
        <v>1</v>
      </c>
      <c r="U276" s="1">
        <f t="shared" si="105"/>
        <v>1.8194351214017652</v>
      </c>
      <c r="V276" s="1">
        <f t="shared" si="106"/>
        <v>1</v>
      </c>
      <c r="W276" s="1">
        <f t="shared" si="107"/>
        <v>5.8562302830637663</v>
      </c>
      <c r="X276" s="1">
        <f t="shared" si="103"/>
        <v>0.72960907856720159</v>
      </c>
      <c r="Y276" s="1">
        <f t="shared" si="112"/>
        <v>0.61749946700369918</v>
      </c>
      <c r="Z276" s="1">
        <f t="shared" si="104"/>
        <v>5.8634733874055765E-3</v>
      </c>
      <c r="AA276" s="1">
        <f t="shared" si="108"/>
        <v>1.8194351214017652</v>
      </c>
    </row>
    <row r="277" spans="1:27" x14ac:dyDescent="0.45">
      <c r="A277" s="6" t="s">
        <v>88</v>
      </c>
      <c r="B277" s="7" t="s">
        <v>31</v>
      </c>
      <c r="C277" s="1" t="s">
        <v>37</v>
      </c>
      <c r="D277" s="8">
        <v>809669</v>
      </c>
      <c r="E277" s="8">
        <v>833140000000</v>
      </c>
      <c r="F277" s="8">
        <v>525445</v>
      </c>
      <c r="G277" s="8">
        <v>81513</v>
      </c>
      <c r="H277" s="1">
        <v>9.6239164562146873E-3</v>
      </c>
      <c r="I277" s="1">
        <v>6.442853702546777E-3</v>
      </c>
      <c r="J277" s="1">
        <v>3.6993745698297271</v>
      </c>
      <c r="K277" s="1">
        <v>0.35585977402188412</v>
      </c>
      <c r="L277" s="1">
        <v>-3.7697641987022357E-2</v>
      </c>
      <c r="M277" s="1">
        <v>-1.5791655426078603E-4</v>
      </c>
      <c r="N277" s="1">
        <f t="shared" si="115"/>
        <v>40</v>
      </c>
      <c r="O277" s="1">
        <v>1392</v>
      </c>
      <c r="P277" s="1">
        <v>3.2910654005814099</v>
      </c>
      <c r="Q277" s="1">
        <v>1.4565350472312517</v>
      </c>
      <c r="R277" s="10">
        <v>44.934677725375394</v>
      </c>
      <c r="S277" s="1">
        <v>28.07</v>
      </c>
      <c r="T277" s="1">
        <v>0</v>
      </c>
      <c r="U277" s="1">
        <f t="shared" si="105"/>
        <v>1.6525816312476891</v>
      </c>
      <c r="V277" s="1">
        <f t="shared" si="106"/>
        <v>1</v>
      </c>
      <c r="W277" s="1">
        <f t="shared" si="107"/>
        <v>5.9083075116527768</v>
      </c>
      <c r="X277" s="1">
        <f t="shared" si="103"/>
        <v>0.64896272427374646</v>
      </c>
      <c r="Y277" s="1">
        <f t="shared" si="112"/>
        <v>1.0754390356023822</v>
      </c>
      <c r="Z277" s="1">
        <f t="shared" si="104"/>
        <v>0.10067447314890406</v>
      </c>
      <c r="AA277" s="1">
        <f t="shared" si="108"/>
        <v>1.6525816312476891</v>
      </c>
    </row>
    <row r="278" spans="1:27" x14ac:dyDescent="0.45">
      <c r="A278" s="6" t="s">
        <v>88</v>
      </c>
      <c r="B278" s="7" t="s">
        <v>32</v>
      </c>
      <c r="C278" s="1" t="s">
        <v>37</v>
      </c>
      <c r="D278" s="8">
        <v>915901</v>
      </c>
      <c r="E278" s="8">
        <v>1164000000000</v>
      </c>
      <c r="F278" s="8">
        <v>399646</v>
      </c>
      <c r="G278" s="8">
        <v>213362</v>
      </c>
      <c r="H278" s="1">
        <v>-6.5899861391436332E-3</v>
      </c>
      <c r="I278" s="1">
        <v>-1.6320533837062448E-3</v>
      </c>
      <c r="J278" s="1">
        <v>0.29914861913282687</v>
      </c>
      <c r="K278" s="1">
        <v>-0.11389731476059192</v>
      </c>
      <c r="L278" s="1">
        <v>-1.446938245342299E-2</v>
      </c>
      <c r="M278" s="1">
        <v>6.1632595474830877E-4</v>
      </c>
      <c r="N278" s="1">
        <f t="shared" si="115"/>
        <v>40</v>
      </c>
      <c r="O278" s="1">
        <v>1393</v>
      </c>
      <c r="P278" s="1">
        <v>0.32854655502395302</v>
      </c>
      <c r="Q278" s="1">
        <v>0.28408552890365607</v>
      </c>
      <c r="R278" s="10">
        <v>56.817199001926895</v>
      </c>
      <c r="S278" s="1">
        <v>27.73</v>
      </c>
      <c r="T278" s="1">
        <v>0</v>
      </c>
      <c r="U278" s="1">
        <f t="shared" si="105"/>
        <v>1.754479819883376</v>
      </c>
      <c r="V278" s="1">
        <f t="shared" si="106"/>
        <v>1</v>
      </c>
      <c r="W278" s="1">
        <f t="shared" si="107"/>
        <v>5.9618485331904445</v>
      </c>
      <c r="X278" s="1">
        <f t="shared" si="103"/>
        <v>0.43634191905020303</v>
      </c>
      <c r="Y278" s="1">
        <f t="shared" si="112"/>
        <v>0.81301679883301792</v>
      </c>
      <c r="Z278" s="1">
        <f t="shared" si="104"/>
        <v>0.23295312484646266</v>
      </c>
      <c r="AA278" s="1">
        <f t="shared" si="108"/>
        <v>1.754479819883376</v>
      </c>
    </row>
    <row r="279" spans="1:27" x14ac:dyDescent="0.45">
      <c r="A279" s="6" t="s">
        <v>88</v>
      </c>
      <c r="B279" s="7" t="s">
        <v>33</v>
      </c>
      <c r="C279" s="1" t="s">
        <v>37</v>
      </c>
      <c r="D279" s="8">
        <v>1074902</v>
      </c>
      <c r="E279" s="8">
        <v>1005600000000</v>
      </c>
      <c r="F279" s="8">
        <v>381213</v>
      </c>
      <c r="G279" s="8">
        <v>166887</v>
      </c>
      <c r="H279" s="1">
        <v>2.5438290391402552E-2</v>
      </c>
      <c r="I279" s="1">
        <v>4.7193042821192677E-3</v>
      </c>
      <c r="J279" s="1">
        <v>0.22284907630246503</v>
      </c>
      <c r="K279" s="1">
        <v>0.12475402653914412</v>
      </c>
      <c r="L279" s="1">
        <v>-4.3009114886043949E-3</v>
      </c>
      <c r="M279" s="1">
        <v>6.6680090711331323E-4</v>
      </c>
      <c r="N279" s="1">
        <f t="shared" si="115"/>
        <v>40</v>
      </c>
      <c r="O279" s="1">
        <v>1394</v>
      </c>
      <c r="P279" s="1">
        <v>1.9748302318827599E-2</v>
      </c>
      <c r="Q279" s="1">
        <v>1.9555834412799206E-2</v>
      </c>
      <c r="R279" s="10">
        <v>72.019178925308765</v>
      </c>
      <c r="S279" s="1">
        <v>27.01</v>
      </c>
      <c r="T279" s="1">
        <v>0</v>
      </c>
      <c r="U279" s="1">
        <f t="shared" si="105"/>
        <v>1.8574481657683919</v>
      </c>
      <c r="V279" s="1">
        <f t="shared" si="106"/>
        <v>1</v>
      </c>
      <c r="W279" s="1">
        <f t="shared" si="107"/>
        <v>6.0313688709499242</v>
      </c>
      <c r="X279" s="1">
        <f t="shared" si="103"/>
        <v>0.35464907498544052</v>
      </c>
      <c r="Y279" s="1">
        <f t="shared" si="112"/>
        <v>0.37131592400920826</v>
      </c>
      <c r="Z279" s="1">
        <f t="shared" si="104"/>
        <v>0.1552578746713654</v>
      </c>
      <c r="AA279" s="1">
        <f t="shared" si="108"/>
        <v>1.8574481657683919</v>
      </c>
    </row>
    <row r="280" spans="1:27" x14ac:dyDescent="0.45">
      <c r="A280" s="6" t="s">
        <v>88</v>
      </c>
      <c r="B280" s="7" t="s">
        <v>34</v>
      </c>
      <c r="C280" s="1" t="s">
        <v>37</v>
      </c>
      <c r="D280" s="6">
        <v>1234265</v>
      </c>
      <c r="E280" s="6">
        <v>843000000000</v>
      </c>
      <c r="F280" s="6">
        <v>526165</v>
      </c>
      <c r="G280" s="6">
        <v>165866</v>
      </c>
      <c r="H280" s="1">
        <v>3.6157445731664108E-3</v>
      </c>
      <c r="I280" s="1">
        <v>1.3099342495472321E-3</v>
      </c>
      <c r="J280" s="1">
        <v>-4.0219334461003252E-2</v>
      </c>
      <c r="K280" s="1">
        <v>7.0862450856443049E-2</v>
      </c>
      <c r="L280" s="1">
        <v>2.4965754568841751E-2</v>
      </c>
      <c r="M280" s="1">
        <v>-9.8025313958434793E-4</v>
      </c>
      <c r="N280" s="1">
        <f t="shared" si="115"/>
        <v>40</v>
      </c>
      <c r="O280" s="1">
        <v>1395</v>
      </c>
      <c r="P280" s="1">
        <v>-0.16032163314480399</v>
      </c>
      <c r="Q280" s="1">
        <v>-0.17473635706935586</v>
      </c>
      <c r="R280" s="11">
        <v>85.639046902013277</v>
      </c>
      <c r="S280" s="1">
        <v>27.01</v>
      </c>
      <c r="T280" s="1">
        <v>0</v>
      </c>
      <c r="U280" s="1">
        <f t="shared" si="105"/>
        <v>1.9326718252793404</v>
      </c>
      <c r="V280" s="1">
        <f t="shared" si="106"/>
        <v>1</v>
      </c>
      <c r="W280" s="1">
        <f t="shared" si="107"/>
        <v>6.0914084138965467</v>
      </c>
      <c r="X280" s="1">
        <f t="shared" si="103"/>
        <v>0.42629824227374186</v>
      </c>
      <c r="Y280" s="1">
        <f t="shared" si="112"/>
        <v>0.17438163134412721</v>
      </c>
      <c r="Z280" s="1">
        <f t="shared" si="104"/>
        <v>0.13438443122019988</v>
      </c>
      <c r="AA280" s="1">
        <f t="shared" si="108"/>
        <v>1.9326718252793404</v>
      </c>
    </row>
    <row r="281" spans="1:27" x14ac:dyDescent="0.45">
      <c r="A281" s="6" t="s">
        <v>88</v>
      </c>
      <c r="B281" s="7" t="s">
        <v>35</v>
      </c>
      <c r="C281" s="1" t="s">
        <v>37</v>
      </c>
      <c r="D281" s="6">
        <v>1302899</v>
      </c>
      <c r="E281" s="6">
        <v>708300000000</v>
      </c>
      <c r="F281" s="6">
        <v>565908</v>
      </c>
      <c r="G281" s="6">
        <v>139869</v>
      </c>
      <c r="H281" s="1">
        <v>1.6698419813963913E-2</v>
      </c>
      <c r="I281" s="1">
        <v>-1.25377609194358E-3</v>
      </c>
      <c r="J281" s="1">
        <v>-2.8181484080050792E-2</v>
      </c>
      <c r="K281" s="1">
        <v>0.32129492056250503</v>
      </c>
      <c r="L281" s="1">
        <v>4.9849591749033091E-2</v>
      </c>
      <c r="M281" s="1">
        <v>-2.1673401207551396E-3</v>
      </c>
      <c r="N281" s="1">
        <f t="shared" si="115"/>
        <v>40</v>
      </c>
      <c r="O281" s="1">
        <v>1396</v>
      </c>
      <c r="P281" s="1">
        <v>-0.36579137670439399</v>
      </c>
      <c r="Q281" s="1">
        <v>-0.45537731984701574</v>
      </c>
      <c r="R281" s="11">
        <v>96.951371658466158</v>
      </c>
      <c r="S281" s="1">
        <v>26.5</v>
      </c>
      <c r="T281" s="1">
        <v>1</v>
      </c>
      <c r="U281" s="1">
        <f t="shared" si="105"/>
        <v>1.9865539578137845</v>
      </c>
      <c r="V281" s="1">
        <f t="shared" si="106"/>
        <v>1</v>
      </c>
      <c r="W281" s="1">
        <f t="shared" si="107"/>
        <v>6.1149107507526654</v>
      </c>
      <c r="X281" s="1">
        <f t="shared" si="103"/>
        <v>0.4343452562324478</v>
      </c>
      <c r="Y281" s="1">
        <f t="shared" si="112"/>
        <v>-3.9707947686268563E-2</v>
      </c>
      <c r="Z281" s="1">
        <f t="shared" si="104"/>
        <v>0.10735214318224207</v>
      </c>
      <c r="AA281" s="1">
        <f t="shared" si="108"/>
        <v>1.9865539578137845</v>
      </c>
    </row>
    <row r="282" spans="1:27" ht="16.5" x14ac:dyDescent="0.45">
      <c r="A282" s="6" t="s">
        <v>89</v>
      </c>
      <c r="B282" s="7" t="s">
        <v>28</v>
      </c>
      <c r="C282" s="1" t="s">
        <v>29</v>
      </c>
      <c r="D282" s="8">
        <v>411810</v>
      </c>
      <c r="E282" s="8">
        <v>426435840000</v>
      </c>
      <c r="F282" s="8">
        <v>155141</v>
      </c>
      <c r="G282" s="8">
        <v>72153</v>
      </c>
      <c r="H282" s="1">
        <v>1.714299133457016E-2</v>
      </c>
      <c r="I282" s="1">
        <v>-1.2791066793643681E-3</v>
      </c>
      <c r="J282" s="1">
        <v>0.37276796084929753</v>
      </c>
      <c r="K282" s="1">
        <v>0.17667924871526672</v>
      </c>
      <c r="L282" s="1">
        <v>-2.772983156778458E-2</v>
      </c>
      <c r="M282" s="1">
        <v>-3.7682615753265828E-4</v>
      </c>
      <c r="N282" s="1">
        <f t="shared" ref="N282" si="116">N281+1</f>
        <v>41</v>
      </c>
      <c r="O282" s="1">
        <v>1390</v>
      </c>
      <c r="P282" s="1">
        <v>0.117420384797401</v>
      </c>
      <c r="Q282" s="1">
        <v>0.11102280093843901</v>
      </c>
      <c r="R282" s="9">
        <v>77.628418428399954</v>
      </c>
      <c r="S282" s="1">
        <v>0</v>
      </c>
      <c r="T282" s="1">
        <v>0</v>
      </c>
      <c r="U282" s="1">
        <f t="shared" si="105"/>
        <v>1.890020738104476</v>
      </c>
      <c r="V282" s="1">
        <f t="shared" si="106"/>
        <v>0</v>
      </c>
      <c r="W282" s="1">
        <f t="shared" si="107"/>
        <v>5.6146968884017037</v>
      </c>
      <c r="X282" s="1">
        <f t="shared" si="103"/>
        <v>0.3767295597484277</v>
      </c>
      <c r="Y282" s="1">
        <f t="shared" si="112"/>
        <v>0.50767460480486293</v>
      </c>
      <c r="Z282" s="1">
        <f t="shared" si="104"/>
        <v>0.17520944124717711</v>
      </c>
      <c r="AA282" s="1">
        <f t="shared" si="108"/>
        <v>0</v>
      </c>
    </row>
    <row r="283" spans="1:27" x14ac:dyDescent="0.45">
      <c r="A283" s="6" t="s">
        <v>89</v>
      </c>
      <c r="B283" s="7" t="s">
        <v>30</v>
      </c>
      <c r="C283" s="1" t="s">
        <v>29</v>
      </c>
      <c r="D283" s="8">
        <v>495486</v>
      </c>
      <c r="E283" s="8">
        <v>1043228160000</v>
      </c>
      <c r="F283" s="8">
        <v>241330</v>
      </c>
      <c r="G283" s="8">
        <v>30484</v>
      </c>
      <c r="H283" s="1">
        <v>0</v>
      </c>
      <c r="I283" s="1">
        <v>7.3833470022014069E-2</v>
      </c>
      <c r="J283" s="1">
        <v>-0.11680824900441102</v>
      </c>
      <c r="K283" s="1">
        <v>1.1648566128159543</v>
      </c>
      <c r="L283" s="1">
        <v>3.9636210354209479E-2</v>
      </c>
      <c r="M283" s="1">
        <v>-5.9137529345604182E-3</v>
      </c>
      <c r="N283" s="1">
        <f t="shared" ref="N283:N288" si="117">N282</f>
        <v>41</v>
      </c>
      <c r="O283" s="1">
        <v>1391</v>
      </c>
      <c r="P283" s="1">
        <v>-1.1765364423728299</v>
      </c>
      <c r="Q283" s="1">
        <v>-1.7342279515539627</v>
      </c>
      <c r="R283" s="10">
        <v>82.186423304264039</v>
      </c>
      <c r="S283" s="1">
        <v>0</v>
      </c>
      <c r="T283" s="1">
        <v>1</v>
      </c>
      <c r="U283" s="1">
        <f t="shared" si="105"/>
        <v>1.91480008066622</v>
      </c>
      <c r="V283" s="1">
        <f t="shared" si="106"/>
        <v>0</v>
      </c>
      <c r="W283" s="1">
        <f t="shared" si="107"/>
        <v>5.6950313879663135</v>
      </c>
      <c r="X283" s="1">
        <f t="shared" si="103"/>
        <v>0.48705715196796678</v>
      </c>
      <c r="Y283" s="1">
        <f t="shared" si="112"/>
        <v>1.4121269329533974</v>
      </c>
      <c r="Z283" s="1">
        <f t="shared" si="104"/>
        <v>6.1523433558163095E-2</v>
      </c>
      <c r="AA283" s="1">
        <f t="shared" si="108"/>
        <v>0</v>
      </c>
    </row>
    <row r="284" spans="1:27" x14ac:dyDescent="0.45">
      <c r="A284" s="6" t="s">
        <v>89</v>
      </c>
      <c r="B284" s="7" t="s">
        <v>31</v>
      </c>
      <c r="C284" s="1" t="s">
        <v>29</v>
      </c>
      <c r="D284" s="8">
        <v>655391</v>
      </c>
      <c r="E284" s="8">
        <v>1070055360000</v>
      </c>
      <c r="F284" s="8">
        <v>308934</v>
      </c>
      <c r="G284" s="8">
        <v>115369</v>
      </c>
      <c r="H284" s="1">
        <v>4.352334154347986E-3</v>
      </c>
      <c r="I284" s="1">
        <v>-4.5126561283775129E-3</v>
      </c>
      <c r="J284" s="1">
        <v>1.7321905297175775</v>
      </c>
      <c r="K284" s="1">
        <v>0.19847893811313344</v>
      </c>
      <c r="L284" s="1">
        <v>1.000958414175194E-2</v>
      </c>
      <c r="M284" s="1">
        <v>-1.0762538916446946E-3</v>
      </c>
      <c r="N284" s="1">
        <f t="shared" si="117"/>
        <v>41</v>
      </c>
      <c r="O284" s="1">
        <v>1392</v>
      </c>
      <c r="P284" s="1">
        <v>1.49152359803882</v>
      </c>
      <c r="Q284" s="1">
        <v>0.91289441011281902</v>
      </c>
      <c r="R284" s="10">
        <v>83.863448224309977</v>
      </c>
      <c r="S284" s="1">
        <v>0</v>
      </c>
      <c r="T284" s="1">
        <v>0</v>
      </c>
      <c r="U284" s="1">
        <f t="shared" si="105"/>
        <v>1.9235727153773801</v>
      </c>
      <c r="V284" s="1">
        <f t="shared" si="106"/>
        <v>0</v>
      </c>
      <c r="W284" s="1">
        <f t="shared" si="107"/>
        <v>5.8165004732423071</v>
      </c>
      <c r="X284" s="1">
        <f t="shared" si="103"/>
        <v>0.47137357699449639</v>
      </c>
      <c r="Y284" s="1">
        <f t="shared" si="112"/>
        <v>1.1277069516302778</v>
      </c>
      <c r="Z284" s="1">
        <f t="shared" si="104"/>
        <v>0.17603079688308201</v>
      </c>
      <c r="AA284" s="1">
        <f t="shared" si="108"/>
        <v>0</v>
      </c>
    </row>
    <row r="285" spans="1:27" x14ac:dyDescent="0.45">
      <c r="A285" s="6" t="s">
        <v>89</v>
      </c>
      <c r="B285" s="7" t="s">
        <v>32</v>
      </c>
      <c r="C285" s="1" t="s">
        <v>29</v>
      </c>
      <c r="D285" s="8">
        <v>1321822</v>
      </c>
      <c r="E285" s="8">
        <v>1209556800000</v>
      </c>
      <c r="F285" s="8">
        <v>912795</v>
      </c>
      <c r="G285" s="8">
        <v>77074</v>
      </c>
      <c r="H285" s="1">
        <v>1.7469695426301324E-2</v>
      </c>
      <c r="I285" s="1">
        <v>3.4682122132398021E-3</v>
      </c>
      <c r="J285" s="1">
        <v>3.8790060543724844E-2</v>
      </c>
      <c r="K285" s="1">
        <v>2.9103543817312418E-2</v>
      </c>
      <c r="L285" s="1">
        <v>4.8507597033196397E-2</v>
      </c>
      <c r="M285" s="1">
        <v>-1.6320533837062448E-3</v>
      </c>
      <c r="N285" s="1">
        <f t="shared" si="117"/>
        <v>41</v>
      </c>
      <c r="O285" s="1">
        <v>1393</v>
      </c>
      <c r="P285" s="1">
        <v>-4.5992264418009597E-2</v>
      </c>
      <c r="Q285" s="1">
        <v>-4.7083498990215036E-2</v>
      </c>
      <c r="R285" s="10">
        <v>72.324994127319712</v>
      </c>
      <c r="S285" s="1">
        <v>0</v>
      </c>
      <c r="T285" s="1">
        <v>0</v>
      </c>
      <c r="U285" s="1">
        <f t="shared" si="105"/>
        <v>1.8592884070559659</v>
      </c>
      <c r="V285" s="1">
        <f t="shared" si="106"/>
        <v>0</v>
      </c>
      <c r="W285" s="1">
        <f t="shared" si="107"/>
        <v>6.1211729758587348</v>
      </c>
      <c r="X285" s="1">
        <f t="shared" si="103"/>
        <v>0.69055818408227432</v>
      </c>
      <c r="Y285" s="1">
        <f t="shared" si="112"/>
        <v>1.0842281219679279</v>
      </c>
      <c r="Z285" s="1">
        <f t="shared" si="104"/>
        <v>5.8308909974262794E-2</v>
      </c>
      <c r="AA285" s="1">
        <f t="shared" si="108"/>
        <v>0</v>
      </c>
    </row>
    <row r="286" spans="1:27" x14ac:dyDescent="0.45">
      <c r="A286" s="6" t="s">
        <v>89</v>
      </c>
      <c r="B286" s="7" t="s">
        <v>33</v>
      </c>
      <c r="C286" s="1" t="s">
        <v>29</v>
      </c>
      <c r="D286" s="8">
        <v>1302611</v>
      </c>
      <c r="E286" s="8">
        <v>1252946880000</v>
      </c>
      <c r="F286" s="8">
        <v>850344</v>
      </c>
      <c r="G286" s="8">
        <v>51432</v>
      </c>
      <c r="H286" s="1">
        <v>-9.5241600795067851E-4</v>
      </c>
      <c r="I286" s="1">
        <v>9.9035000253502566E-4</v>
      </c>
      <c r="J286" s="1">
        <v>-2.3322171815366964E-2</v>
      </c>
      <c r="K286" s="1">
        <v>7.9673878822750316E-2</v>
      </c>
      <c r="L286" s="1">
        <v>1.7280309663149165E-3</v>
      </c>
      <c r="M286" s="1">
        <v>2.4065210687903042E-3</v>
      </c>
      <c r="N286" s="1">
        <f t="shared" si="117"/>
        <v>41</v>
      </c>
      <c r="O286" s="1">
        <v>1394</v>
      </c>
      <c r="P286" s="1">
        <v>-0.15522623505024999</v>
      </c>
      <c r="Q286" s="1">
        <v>-0.16868642125933023</v>
      </c>
      <c r="R286" s="10">
        <v>84.631900399342257</v>
      </c>
      <c r="S286" s="1">
        <v>0</v>
      </c>
      <c r="T286" s="1">
        <v>0</v>
      </c>
      <c r="U286" s="1">
        <f t="shared" si="105"/>
        <v>1.9275340930158926</v>
      </c>
      <c r="V286" s="1">
        <f t="shared" si="106"/>
        <v>0</v>
      </c>
      <c r="W286" s="1">
        <f t="shared" si="107"/>
        <v>6.1148147412871117</v>
      </c>
      <c r="X286" s="1">
        <f t="shared" si="103"/>
        <v>0.65279964624895692</v>
      </c>
      <c r="Y286" s="1">
        <f t="shared" si="112"/>
        <v>1.0189808463460563</v>
      </c>
      <c r="Z286" s="1">
        <f t="shared" si="104"/>
        <v>3.9483775279035724E-2</v>
      </c>
      <c r="AA286" s="1">
        <f t="shared" si="108"/>
        <v>0</v>
      </c>
    </row>
    <row r="287" spans="1:27" x14ac:dyDescent="0.45">
      <c r="A287" s="6" t="s">
        <v>89</v>
      </c>
      <c r="B287" s="7" t="s">
        <v>34</v>
      </c>
      <c r="C287" s="1" t="s">
        <v>29</v>
      </c>
      <c r="D287" s="6">
        <v>1405211</v>
      </c>
      <c r="E287" s="6">
        <v>1510254720000</v>
      </c>
      <c r="F287" s="6">
        <v>819896</v>
      </c>
      <c r="G287" s="6">
        <v>-44763</v>
      </c>
      <c r="H287" s="1">
        <v>0</v>
      </c>
      <c r="I287" s="1">
        <v>-3.5846079495082365E-4</v>
      </c>
      <c r="J287" s="1">
        <v>4.5113128427261458E-2</v>
      </c>
      <c r="K287" s="1">
        <v>5.6734236951829359E-2</v>
      </c>
      <c r="L287" s="1">
        <v>-3.2627865961199293E-2</v>
      </c>
      <c r="M287" s="1">
        <v>1.3099342495472321E-3</v>
      </c>
      <c r="N287" s="1">
        <f t="shared" si="117"/>
        <v>41</v>
      </c>
      <c r="O287" s="1">
        <v>1395</v>
      </c>
      <c r="P287" s="1">
        <v>-8.9537907894052804E-2</v>
      </c>
      <c r="Q287" s="1">
        <v>-9.3803014831724485E-2</v>
      </c>
      <c r="R287" s="11">
        <v>94.791603745092118</v>
      </c>
      <c r="S287" s="1">
        <v>0</v>
      </c>
      <c r="T287" s="1">
        <v>0</v>
      </c>
      <c r="U287" s="1">
        <f t="shared" si="105"/>
        <v>1.976769871001947</v>
      </c>
      <c r="V287" s="1">
        <f t="shared" si="106"/>
        <v>0</v>
      </c>
      <c r="W287" s="1">
        <f t="shared" si="107"/>
        <v>6.1477415407930618</v>
      </c>
      <c r="X287" s="1">
        <f t="shared" si="103"/>
        <v>0.58346824782897377</v>
      </c>
      <c r="Y287" s="1">
        <f t="shared" si="112"/>
        <v>0.94788344047242246</v>
      </c>
      <c r="Z287" s="1">
        <f t="shared" si="104"/>
        <v>-3.1855002558334657E-2</v>
      </c>
      <c r="AA287" s="1">
        <f t="shared" si="108"/>
        <v>0</v>
      </c>
    </row>
    <row r="288" spans="1:27" x14ac:dyDescent="0.45">
      <c r="A288" s="6" t="s">
        <v>89</v>
      </c>
      <c r="B288" s="7" t="s">
        <v>35</v>
      </c>
      <c r="C288" s="1" t="s">
        <v>29</v>
      </c>
      <c r="D288" s="6">
        <v>1636571</v>
      </c>
      <c r="E288" s="6">
        <v>1627128000000</v>
      </c>
      <c r="F288" s="6">
        <v>917448</v>
      </c>
      <c r="G288" s="6">
        <v>10079</v>
      </c>
      <c r="H288" s="1">
        <v>0</v>
      </c>
      <c r="I288" s="1">
        <v>-2.1673401207551396E-3</v>
      </c>
      <c r="J288" s="1">
        <v>-2.6014109347442679E-2</v>
      </c>
      <c r="K288" s="1">
        <v>0.40775430327673867</v>
      </c>
      <c r="L288" s="1">
        <v>-4.1647804436396561E-2</v>
      </c>
      <c r="M288" s="1">
        <v>1.7614415973287733E-2</v>
      </c>
      <c r="N288" s="1">
        <f t="shared" si="117"/>
        <v>41</v>
      </c>
      <c r="O288" s="1">
        <v>1396</v>
      </c>
      <c r="P288" s="1">
        <v>-0.44699084412622597</v>
      </c>
      <c r="Q288" s="1">
        <v>-0.59238072086309501</v>
      </c>
      <c r="R288" s="11">
        <v>66.666666666666671</v>
      </c>
      <c r="S288" s="1">
        <v>0</v>
      </c>
      <c r="T288" s="1">
        <v>1</v>
      </c>
      <c r="U288" s="1">
        <f t="shared" si="105"/>
        <v>1.8239087409443189</v>
      </c>
      <c r="V288" s="1">
        <f t="shared" si="106"/>
        <v>0</v>
      </c>
      <c r="W288" s="1">
        <f t="shared" si="107"/>
        <v>6.2139348512201575</v>
      </c>
      <c r="X288" s="1">
        <f t="shared" si="103"/>
        <v>0.56059162724990241</v>
      </c>
      <c r="Y288" s="1">
        <f t="shared" si="112"/>
        <v>0.8165393625057894</v>
      </c>
      <c r="Z288" s="1">
        <f t="shared" si="104"/>
        <v>6.1586084563395047E-3</v>
      </c>
      <c r="AA288" s="1">
        <f t="shared" si="108"/>
        <v>0</v>
      </c>
    </row>
    <row r="289" spans="1:27" ht="16.5" x14ac:dyDescent="0.45">
      <c r="A289" s="6" t="s">
        <v>90</v>
      </c>
      <c r="B289" s="7" t="s">
        <v>28</v>
      </c>
      <c r="C289" s="1" t="s">
        <v>37</v>
      </c>
      <c r="D289" s="8">
        <v>803314</v>
      </c>
      <c r="E289" s="8">
        <v>121197000000</v>
      </c>
      <c r="F289" s="8">
        <v>580531</v>
      </c>
      <c r="G289" s="8">
        <v>-49103</v>
      </c>
      <c r="H289" s="1">
        <v>-2.5550660792951676E-3</v>
      </c>
      <c r="I289" s="1">
        <v>-1.8341256877971329E-3</v>
      </c>
      <c r="J289" s="1">
        <v>-0.33873797643194009</v>
      </c>
      <c r="K289" s="1">
        <v>0.23310518895811541</v>
      </c>
      <c r="L289" s="1">
        <v>3.9272877815622602E-2</v>
      </c>
      <c r="M289" s="1">
        <v>2.1482772291833781E-3</v>
      </c>
      <c r="N289" s="1">
        <f t="shared" ref="N289" si="118">N288+1</f>
        <v>42</v>
      </c>
      <c r="O289" s="1">
        <v>1390</v>
      </c>
      <c r="P289" s="1">
        <v>-0.58070370916464698</v>
      </c>
      <c r="Q289" s="1">
        <v>-0.86917747093242426</v>
      </c>
      <c r="R289" s="9">
        <v>40.214252845664127</v>
      </c>
      <c r="S289" s="1">
        <v>2.2999999999999998</v>
      </c>
      <c r="T289" s="1">
        <v>1</v>
      </c>
      <c r="U289" s="1">
        <f t="shared" si="105"/>
        <v>1.6043800042080363</v>
      </c>
      <c r="V289" s="1">
        <f t="shared" si="106"/>
        <v>1</v>
      </c>
      <c r="W289" s="1">
        <f t="shared" si="107"/>
        <v>5.9048853358290394</v>
      </c>
      <c r="X289" s="1">
        <f t="shared" si="103"/>
        <v>0.72267008915567266</v>
      </c>
      <c r="Y289" s="1">
        <f t="shared" si="112"/>
        <v>-0.60878088267259467</v>
      </c>
      <c r="Z289" s="1">
        <f t="shared" si="104"/>
        <v>-6.1125537461067525E-2</v>
      </c>
      <c r="AA289" s="1">
        <f t="shared" si="108"/>
        <v>1.6043800042080363</v>
      </c>
    </row>
    <row r="290" spans="1:27" x14ac:dyDescent="0.45">
      <c r="A290" s="6" t="s">
        <v>90</v>
      </c>
      <c r="B290" s="7" t="s">
        <v>30</v>
      </c>
      <c r="C290" s="1" t="s">
        <v>37</v>
      </c>
      <c r="D290" s="8">
        <v>820903</v>
      </c>
      <c r="E290" s="8">
        <v>385317000000</v>
      </c>
      <c r="F290" s="8">
        <v>570356</v>
      </c>
      <c r="G290" s="8">
        <v>27764</v>
      </c>
      <c r="H290" s="1">
        <v>3.9432559796602519E-2</v>
      </c>
      <c r="I290" s="1">
        <v>1.6313657250061176E-4</v>
      </c>
      <c r="J290" s="1">
        <v>0.25532075045633329</v>
      </c>
      <c r="K290" s="1">
        <v>0.81309066098710114</v>
      </c>
      <c r="L290" s="1">
        <v>3.9110165045196175E-2</v>
      </c>
      <c r="M290" s="1">
        <v>9.3060626709925449E-3</v>
      </c>
      <c r="N290" s="1">
        <f t="shared" ref="N290:N295" si="119">N289</f>
        <v>42</v>
      </c>
      <c r="O290" s="1">
        <v>1391</v>
      </c>
      <c r="P290" s="1">
        <v>-0.52109517390139504</v>
      </c>
      <c r="Q290" s="1">
        <v>-0.73625339421806346</v>
      </c>
      <c r="R290" s="10">
        <v>42.325581395348841</v>
      </c>
      <c r="S290" s="1">
        <v>2.2999999999999998</v>
      </c>
      <c r="T290" s="1">
        <v>1</v>
      </c>
      <c r="U290" s="1">
        <f t="shared" si="105"/>
        <v>1.6266029324054883</v>
      </c>
      <c r="V290" s="1">
        <f t="shared" si="106"/>
        <v>1</v>
      </c>
      <c r="W290" s="1">
        <f t="shared" si="107"/>
        <v>5.9142918428033164</v>
      </c>
      <c r="X290" s="1">
        <f t="shared" si="103"/>
        <v>0.69479098017670782</v>
      </c>
      <c r="Y290" s="1">
        <f t="shared" si="112"/>
        <v>0.43041984444648684</v>
      </c>
      <c r="Z290" s="1">
        <f t="shared" si="104"/>
        <v>3.3821291918777252E-2</v>
      </c>
      <c r="AA290" s="1">
        <f t="shared" si="108"/>
        <v>1.6266029324054883</v>
      </c>
    </row>
    <row r="291" spans="1:27" x14ac:dyDescent="0.45">
      <c r="A291" s="6" t="s">
        <v>90</v>
      </c>
      <c r="B291" s="7" t="s">
        <v>31</v>
      </c>
      <c r="C291" s="1" t="s">
        <v>37</v>
      </c>
      <c r="D291" s="8">
        <v>945951</v>
      </c>
      <c r="E291" s="8">
        <v>496290000000</v>
      </c>
      <c r="F291" s="8">
        <v>630015</v>
      </c>
      <c r="G291" s="8">
        <v>65389</v>
      </c>
      <c r="H291" s="1">
        <v>-3.2023228608846835E-2</v>
      </c>
      <c r="I291" s="1">
        <v>-1.5004289269649911E-3</v>
      </c>
      <c r="J291" s="1">
        <v>1.8643811179900762</v>
      </c>
      <c r="K291" s="1">
        <v>0.50093060626709929</v>
      </c>
      <c r="L291" s="1">
        <v>-2.4576093782708832E-2</v>
      </c>
      <c r="M291" s="1">
        <v>-2.7612890984984009E-3</v>
      </c>
      <c r="N291" s="1">
        <f t="shared" si="119"/>
        <v>42</v>
      </c>
      <c r="O291" s="1">
        <v>1392</v>
      </c>
      <c r="P291" s="1">
        <v>1.3752686655623201</v>
      </c>
      <c r="Q291" s="1">
        <v>0.86511055343078436</v>
      </c>
      <c r="R291" s="10">
        <v>70.680071987585023</v>
      </c>
      <c r="S291" s="1">
        <v>2.1800000000000002</v>
      </c>
      <c r="T291" s="1">
        <v>0</v>
      </c>
      <c r="U291" s="1">
        <f t="shared" si="105"/>
        <v>1.8492969831634618</v>
      </c>
      <c r="V291" s="1">
        <f t="shared" si="106"/>
        <v>1</v>
      </c>
      <c r="W291" s="1">
        <f t="shared" si="107"/>
        <v>5.9758686406504564</v>
      </c>
      <c r="X291" s="1">
        <f t="shared" si="103"/>
        <v>0.66601229873428958</v>
      </c>
      <c r="Y291" s="1">
        <f t="shared" si="112"/>
        <v>0.45162077185799521</v>
      </c>
      <c r="Z291" s="1">
        <f t="shared" si="104"/>
        <v>6.912514495993978E-2</v>
      </c>
      <c r="AA291" s="1">
        <f t="shared" si="108"/>
        <v>1.8492969831634618</v>
      </c>
    </row>
    <row r="292" spans="1:27" x14ac:dyDescent="0.45">
      <c r="A292" s="6" t="s">
        <v>90</v>
      </c>
      <c r="B292" s="7" t="s">
        <v>32</v>
      </c>
      <c r="C292" s="1" t="s">
        <v>37</v>
      </c>
      <c r="D292" s="8">
        <v>1050900</v>
      </c>
      <c r="E292" s="8">
        <v>467748000000</v>
      </c>
      <c r="F292" s="8">
        <v>690327</v>
      </c>
      <c r="G292" s="8">
        <v>65938</v>
      </c>
      <c r="H292" s="1">
        <v>-4.8779854486157403E-2</v>
      </c>
      <c r="I292" s="1">
        <v>-3.5004424278569728E-3</v>
      </c>
      <c r="J292" s="1">
        <v>-2.4267322587397892E-2</v>
      </c>
      <c r="K292" s="1">
        <v>-0.13955860031441428</v>
      </c>
      <c r="L292" s="1">
        <v>1.6074617979757903E-2</v>
      </c>
      <c r="M292" s="1">
        <v>1.6266277105539826E-2</v>
      </c>
      <c r="N292" s="1">
        <f t="shared" si="119"/>
        <v>42</v>
      </c>
      <c r="O292" s="1">
        <v>1393</v>
      </c>
      <c r="P292" s="1">
        <v>0.109596496574772</v>
      </c>
      <c r="Q292" s="1">
        <v>0.10399643263676268</v>
      </c>
      <c r="R292" s="10">
        <v>65.348652038145246</v>
      </c>
      <c r="S292" s="1">
        <v>1.32</v>
      </c>
      <c r="T292" s="1">
        <v>0</v>
      </c>
      <c r="U292" s="1">
        <f t="shared" si="105"/>
        <v>1.815236633715599</v>
      </c>
      <c r="V292" s="1">
        <f t="shared" si="106"/>
        <v>1</v>
      </c>
      <c r="W292" s="1">
        <f t="shared" si="107"/>
        <v>6.0215613920373547</v>
      </c>
      <c r="X292" s="1">
        <f t="shared" si="103"/>
        <v>0.65689123608335709</v>
      </c>
      <c r="Y292" s="1">
        <f t="shared" si="112"/>
        <v>0.26023525659876751</v>
      </c>
      <c r="Z292" s="1">
        <f t="shared" si="104"/>
        <v>6.2744314397183365E-2</v>
      </c>
      <c r="AA292" s="1">
        <f t="shared" si="108"/>
        <v>1.815236633715599</v>
      </c>
    </row>
    <row r="293" spans="1:27" x14ac:dyDescent="0.45">
      <c r="A293" s="6" t="s">
        <v>90</v>
      </c>
      <c r="B293" s="7" t="s">
        <v>33</v>
      </c>
      <c r="C293" s="1" t="s">
        <v>37</v>
      </c>
      <c r="D293" s="8">
        <v>1192793</v>
      </c>
      <c r="E293" s="8">
        <v>955092000000</v>
      </c>
      <c r="F293" s="8">
        <v>876972</v>
      </c>
      <c r="G293" s="8">
        <v>13527</v>
      </c>
      <c r="H293" s="1">
        <v>-4.3913250540352382E-2</v>
      </c>
      <c r="I293" s="1">
        <v>5.859870952619688E-5</v>
      </c>
      <c r="J293" s="1">
        <v>0.50854148452878367</v>
      </c>
      <c r="K293" s="1">
        <v>0.17994101456522851</v>
      </c>
      <c r="L293" s="1">
        <v>4.9744539691456514E-2</v>
      </c>
      <c r="M293" s="1">
        <v>-1.0585365365298556E-2</v>
      </c>
      <c r="N293" s="1">
        <f t="shared" si="119"/>
        <v>42</v>
      </c>
      <c r="O293" s="1">
        <v>1394</v>
      </c>
      <c r="P293" s="1">
        <v>0.34181524832212701</v>
      </c>
      <c r="Q293" s="1">
        <v>0.29402336016176922</v>
      </c>
      <c r="R293" s="10">
        <v>86.881720430107521</v>
      </c>
      <c r="S293" s="1">
        <v>0.36</v>
      </c>
      <c r="T293" s="1">
        <v>0</v>
      </c>
      <c r="U293" s="1">
        <f t="shared" si="105"/>
        <v>1.9389284122206509</v>
      </c>
      <c r="V293" s="1">
        <f t="shared" si="106"/>
        <v>1</v>
      </c>
      <c r="W293" s="1">
        <f t="shared" si="107"/>
        <v>6.0765650817609229</v>
      </c>
      <c r="X293" s="1">
        <f t="shared" si="103"/>
        <v>0.73522564267228263</v>
      </c>
      <c r="Y293" s="1">
        <f t="shared" si="112"/>
        <v>1.1066320735252693</v>
      </c>
      <c r="Z293" s="1">
        <f t="shared" si="104"/>
        <v>1.134060981243183E-2</v>
      </c>
      <c r="AA293" s="1">
        <f t="shared" si="108"/>
        <v>1.9389284122206509</v>
      </c>
    </row>
    <row r="294" spans="1:27" x14ac:dyDescent="0.45">
      <c r="A294" s="6" t="s">
        <v>90</v>
      </c>
      <c r="B294" s="7" t="s">
        <v>34</v>
      </c>
      <c r="C294" s="1" t="s">
        <v>37</v>
      </c>
      <c r="D294" s="6">
        <v>1195727</v>
      </c>
      <c r="E294" s="6">
        <v>734424000000</v>
      </c>
      <c r="F294" s="6">
        <v>893978</v>
      </c>
      <c r="G294" s="6">
        <v>15398</v>
      </c>
      <c r="H294" s="1">
        <v>-2.5889660581679293E-2</v>
      </c>
      <c r="I294" s="1">
        <v>-1.3792416350395871E-3</v>
      </c>
      <c r="J294" s="1">
        <v>0.30456486416338069</v>
      </c>
      <c r="K294" s="1">
        <v>6.5167406952569423E-2</v>
      </c>
      <c r="L294" s="1">
        <v>-4.213475490436565E-3</v>
      </c>
      <c r="M294" s="1">
        <v>-6.5729493995682784E-3</v>
      </c>
      <c r="N294" s="1">
        <f t="shared" si="119"/>
        <v>42</v>
      </c>
      <c r="O294" s="1">
        <v>1395</v>
      </c>
      <c r="P294" s="1">
        <v>0.193604092696116</v>
      </c>
      <c r="Q294" s="1">
        <v>0.17697737932887023</v>
      </c>
      <c r="R294" s="11">
        <v>79.048570736434115</v>
      </c>
      <c r="S294" s="1">
        <v>1.68</v>
      </c>
      <c r="T294" s="1">
        <v>0</v>
      </c>
      <c r="U294" s="1">
        <f t="shared" si="105"/>
        <v>1.8978940219356359</v>
      </c>
      <c r="V294" s="1">
        <f t="shared" si="106"/>
        <v>1</v>
      </c>
      <c r="W294" s="1">
        <f t="shared" si="107"/>
        <v>6.0776320359005558</v>
      </c>
      <c r="X294" s="1">
        <f t="shared" si="103"/>
        <v>0.7476439019943516</v>
      </c>
      <c r="Y294" s="1">
        <f t="shared" si="112"/>
        <v>0.88949097254037923</v>
      </c>
      <c r="Z294" s="1">
        <f t="shared" si="104"/>
        <v>1.2877521374026011E-2</v>
      </c>
      <c r="AA294" s="1">
        <f t="shared" si="108"/>
        <v>1.8978940219356359</v>
      </c>
    </row>
    <row r="295" spans="1:27" x14ac:dyDescent="0.45">
      <c r="A295" s="6" t="s">
        <v>90</v>
      </c>
      <c r="B295" s="7" t="s">
        <v>35</v>
      </c>
      <c r="C295" s="1" t="s">
        <v>37</v>
      </c>
      <c r="D295" s="6">
        <v>1243015</v>
      </c>
      <c r="E295" s="6">
        <v>649650000000</v>
      </c>
      <c r="F295" s="6">
        <v>923776</v>
      </c>
      <c r="G295" s="6">
        <v>27501</v>
      </c>
      <c r="H295" s="1">
        <v>-2.6207550013997421E-2</v>
      </c>
      <c r="I295" s="1">
        <v>-9.9758410004419009E-4</v>
      </c>
      <c r="J295" s="1">
        <v>-0.3925073177113142</v>
      </c>
      <c r="K295" s="1">
        <v>0.19017378527320974</v>
      </c>
      <c r="L295" s="1">
        <v>1.2113055181695828E-2</v>
      </c>
      <c r="M295" s="1">
        <v>-2.1137809038453441E-3</v>
      </c>
      <c r="N295" s="1">
        <f t="shared" si="119"/>
        <v>42</v>
      </c>
      <c r="O295" s="1">
        <v>1396</v>
      </c>
      <c r="P295" s="1">
        <v>-0.59559858173712299</v>
      </c>
      <c r="Q295" s="1">
        <v>-0.90534728476265047</v>
      </c>
      <c r="R295" s="11">
        <v>96.759259259259252</v>
      </c>
      <c r="S295" s="1">
        <v>0</v>
      </c>
      <c r="T295" s="1">
        <v>1</v>
      </c>
      <c r="U295" s="1">
        <f t="shared" si="105"/>
        <v>1.9856925349601231</v>
      </c>
      <c r="V295" s="1">
        <f t="shared" si="106"/>
        <v>0</v>
      </c>
      <c r="W295" s="1">
        <f t="shared" si="107"/>
        <v>6.0944763694927486</v>
      </c>
      <c r="X295" s="1">
        <f t="shared" si="103"/>
        <v>0.74317365438067928</v>
      </c>
      <c r="Y295" s="1">
        <f t="shared" si="112"/>
        <v>0.71049371776538717</v>
      </c>
      <c r="Z295" s="1">
        <f t="shared" si="104"/>
        <v>2.2124431322228612E-2</v>
      </c>
      <c r="AA295" s="1">
        <f t="shared" si="108"/>
        <v>0</v>
      </c>
    </row>
    <row r="296" spans="1:27" ht="16.5" x14ac:dyDescent="0.45">
      <c r="A296" s="6" t="s">
        <v>91</v>
      </c>
      <c r="B296" s="7" t="s">
        <v>28</v>
      </c>
      <c r="C296" s="1" t="s">
        <v>37</v>
      </c>
      <c r="D296" s="8">
        <v>818343</v>
      </c>
      <c r="E296" s="8">
        <v>115252655000</v>
      </c>
      <c r="F296" s="8">
        <v>627364</v>
      </c>
      <c r="G296" s="8">
        <v>42430</v>
      </c>
      <c r="H296" s="1">
        <v>-2.4936888122652615E-3</v>
      </c>
      <c r="I296" s="1">
        <v>6.672872561037429E-3</v>
      </c>
      <c r="J296" s="1">
        <v>5.0746268656716394E-2</v>
      </c>
      <c r="K296" s="1">
        <v>0.24453135658738459</v>
      </c>
      <c r="L296" s="1">
        <v>-1.2458570075757684E-2</v>
      </c>
      <c r="M296" s="1">
        <v>-2.0920119856756561E-3</v>
      </c>
      <c r="N296" s="1">
        <f t="shared" ref="N296" si="120">N295+1</f>
        <v>43</v>
      </c>
      <c r="O296" s="1">
        <v>1390</v>
      </c>
      <c r="P296" s="1">
        <v>-0.23699703257471599</v>
      </c>
      <c r="Q296" s="1">
        <v>-0.27049335855021783</v>
      </c>
      <c r="R296" s="9">
        <v>93.19560885519185</v>
      </c>
      <c r="S296" s="1">
        <v>83.69</v>
      </c>
      <c r="T296" s="1">
        <v>1</v>
      </c>
      <c r="U296" s="1">
        <f t="shared" si="105"/>
        <v>1.9693954499624959</v>
      </c>
      <c r="V296" s="1">
        <f t="shared" si="106"/>
        <v>1</v>
      </c>
      <c r="W296" s="1">
        <f t="shared" si="107"/>
        <v>5.9129353718678743</v>
      </c>
      <c r="X296" s="1">
        <f t="shared" si="103"/>
        <v>0.76662719666447932</v>
      </c>
      <c r="Y296" s="1">
        <f t="shared" si="112"/>
        <v>-0.50503675587019659</v>
      </c>
      <c r="Z296" s="1">
        <f t="shared" si="104"/>
        <v>5.1848674699972994E-2</v>
      </c>
      <c r="AA296" s="1">
        <f t="shared" si="108"/>
        <v>1.9693954499624959</v>
      </c>
    </row>
    <row r="297" spans="1:27" x14ac:dyDescent="0.45">
      <c r="A297" s="6" t="s">
        <v>91</v>
      </c>
      <c r="B297" s="7" t="s">
        <v>30</v>
      </c>
      <c r="C297" s="1" t="s">
        <v>37</v>
      </c>
      <c r="D297" s="8">
        <v>871862</v>
      </c>
      <c r="E297" s="8">
        <v>548870735000</v>
      </c>
      <c r="F297" s="8">
        <v>711350</v>
      </c>
      <c r="G297" s="8">
        <v>1563</v>
      </c>
      <c r="H297" s="1">
        <v>3.8683246927455374E-2</v>
      </c>
      <c r="I297" s="1">
        <v>2.562629159461853E-2</v>
      </c>
      <c r="J297" s="1">
        <v>-0.10623816287878797</v>
      </c>
      <c r="K297" s="1">
        <v>0.80751662647080313</v>
      </c>
      <c r="L297" s="1">
        <v>-3.21170783391828E-2</v>
      </c>
      <c r="M297" s="1">
        <v>6.0649556752822733E-5</v>
      </c>
      <c r="N297" s="1">
        <f t="shared" ref="N297:N302" si="121">N296</f>
        <v>43</v>
      </c>
      <c r="O297" s="1">
        <v>1391</v>
      </c>
      <c r="P297" s="1">
        <v>-0.93053082929104103</v>
      </c>
      <c r="Q297" s="1">
        <v>-2.666872211746627</v>
      </c>
      <c r="R297" s="10">
        <v>23.868684544987385</v>
      </c>
      <c r="S297" s="1">
        <v>83.69</v>
      </c>
      <c r="T297" s="1">
        <v>1</v>
      </c>
      <c r="U297" s="1">
        <f t="shared" si="105"/>
        <v>1.3778284847547424</v>
      </c>
      <c r="V297" s="1">
        <f t="shared" si="106"/>
        <v>1</v>
      </c>
      <c r="W297" s="1">
        <f t="shared" si="107"/>
        <v>5.9404477494034627</v>
      </c>
      <c r="X297" s="1">
        <f t="shared" si="103"/>
        <v>0.81589747001245605</v>
      </c>
      <c r="Y297" s="1">
        <f t="shared" si="112"/>
        <v>1.22949425228181</v>
      </c>
      <c r="Z297" s="1">
        <f t="shared" si="104"/>
        <v>1.7927149021290066E-3</v>
      </c>
      <c r="AA297" s="1">
        <f t="shared" si="108"/>
        <v>1.3778284847547424</v>
      </c>
    </row>
    <row r="298" spans="1:27" x14ac:dyDescent="0.45">
      <c r="A298" s="6" t="s">
        <v>91</v>
      </c>
      <c r="B298" s="7" t="s">
        <v>31</v>
      </c>
      <c r="C298" s="1" t="s">
        <v>37</v>
      </c>
      <c r="D298" s="8">
        <v>705901</v>
      </c>
      <c r="E298" s="8">
        <v>341095405000</v>
      </c>
      <c r="F298" s="8">
        <v>544413</v>
      </c>
      <c r="G298" s="8">
        <v>15409</v>
      </c>
      <c r="H298" s="1">
        <v>2.4378746043504488E-2</v>
      </c>
      <c r="I298" s="1">
        <v>0</v>
      </c>
      <c r="J298" s="1">
        <v>1.4236805509568904</v>
      </c>
      <c r="K298" s="1">
        <v>0.57583216245994606</v>
      </c>
      <c r="L298" s="1">
        <v>-3.8114754098360626E-2</v>
      </c>
      <c r="M298" s="1">
        <v>1.7383439547645698E-3</v>
      </c>
      <c r="N298" s="1">
        <f t="shared" si="121"/>
        <v>43</v>
      </c>
      <c r="O298" s="1">
        <v>1392</v>
      </c>
      <c r="P298" s="1">
        <v>0.81206664442884202</v>
      </c>
      <c r="Q298" s="1">
        <v>0.59446798643055476</v>
      </c>
      <c r="R298" s="10">
        <v>64.923182788450731</v>
      </c>
      <c r="S298" s="1">
        <v>82.45</v>
      </c>
      <c r="T298" s="1">
        <v>0</v>
      </c>
      <c r="U298" s="1">
        <f t="shared" si="105"/>
        <v>1.8123998024908945</v>
      </c>
      <c r="V298" s="1">
        <f t="shared" si="106"/>
        <v>1</v>
      </c>
      <c r="W298" s="1">
        <f t="shared" si="107"/>
        <v>5.8487437971303828</v>
      </c>
      <c r="X298" s="1">
        <f t="shared" si="103"/>
        <v>0.7712313766378005</v>
      </c>
      <c r="Y298" s="1">
        <f t="shared" si="112"/>
        <v>0.74773138171452214</v>
      </c>
      <c r="Z298" s="1">
        <f t="shared" si="104"/>
        <v>2.1828840021476101E-2</v>
      </c>
      <c r="AA298" s="1">
        <f t="shared" si="108"/>
        <v>1.8123998024908945</v>
      </c>
    </row>
    <row r="299" spans="1:27" x14ac:dyDescent="0.45">
      <c r="A299" s="6" t="s">
        <v>91</v>
      </c>
      <c r="B299" s="7" t="s">
        <v>32</v>
      </c>
      <c r="C299" s="1" t="s">
        <v>37</v>
      </c>
      <c r="D299" s="8">
        <v>798857</v>
      </c>
      <c r="E299" s="8">
        <v>452268320000</v>
      </c>
      <c r="F299" s="8">
        <v>611365</v>
      </c>
      <c r="G299" s="8">
        <v>27170</v>
      </c>
      <c r="H299" s="1">
        <v>-8.2008680139520843E-3</v>
      </c>
      <c r="I299" s="1">
        <v>3.9989054804159176E-3</v>
      </c>
      <c r="J299" s="1">
        <v>3.1147540983606496E-2</v>
      </c>
      <c r="K299" s="1">
        <v>-0.17165344734132801</v>
      </c>
      <c r="L299" s="1">
        <v>-3.729464758876521E-2</v>
      </c>
      <c r="M299" s="1">
        <v>1.0454135384925136E-3</v>
      </c>
      <c r="N299" s="1">
        <f t="shared" si="121"/>
        <v>43</v>
      </c>
      <c r="O299" s="1">
        <v>1393</v>
      </c>
      <c r="P299" s="1">
        <v>9.9832401976333293E-2</v>
      </c>
      <c r="Q299" s="1">
        <v>9.5157806356383601E-2</v>
      </c>
      <c r="R299" s="10">
        <v>66.666666666666671</v>
      </c>
      <c r="S299" s="1">
        <v>77.930000000000007</v>
      </c>
      <c r="T299" s="1">
        <v>0</v>
      </c>
      <c r="U299" s="1">
        <f t="shared" si="105"/>
        <v>1.8239087409443189</v>
      </c>
      <c r="V299" s="1">
        <f t="shared" si="106"/>
        <v>1</v>
      </c>
      <c r="W299" s="1">
        <f t="shared" si="107"/>
        <v>5.9024690450598269</v>
      </c>
      <c r="X299" s="1">
        <f t="shared" si="103"/>
        <v>0.76529967190623605</v>
      </c>
      <c r="Y299" s="1">
        <f t="shared" si="112"/>
        <v>0.88053945418967361</v>
      </c>
      <c r="Z299" s="1">
        <f t="shared" si="104"/>
        <v>3.4011093349623274E-2</v>
      </c>
      <c r="AA299" s="1">
        <f t="shared" si="108"/>
        <v>1.8239087409443189</v>
      </c>
    </row>
    <row r="300" spans="1:27" x14ac:dyDescent="0.45">
      <c r="A300" s="6" t="s">
        <v>91</v>
      </c>
      <c r="B300" s="7" t="s">
        <v>33</v>
      </c>
      <c r="C300" s="1" t="s">
        <v>37</v>
      </c>
      <c r="D300" s="8">
        <v>1022569</v>
      </c>
      <c r="E300" s="8">
        <v>497510000000</v>
      </c>
      <c r="F300" s="8">
        <v>643507</v>
      </c>
      <c r="G300" s="8">
        <v>-104813</v>
      </c>
      <c r="H300" s="1">
        <v>-4.0412725709372314E-2</v>
      </c>
      <c r="I300" s="1">
        <v>2.1860896526182273E-3</v>
      </c>
      <c r="J300" s="1">
        <v>0.36195018547959734</v>
      </c>
      <c r="K300" s="1">
        <v>0.18648628765908679</v>
      </c>
      <c r="L300" s="1">
        <v>3.2101167315175094E-2</v>
      </c>
      <c r="M300" s="1">
        <v>1.7491474537830209E-3</v>
      </c>
      <c r="N300" s="1">
        <f t="shared" si="121"/>
        <v>43</v>
      </c>
      <c r="O300" s="1">
        <v>1394</v>
      </c>
      <c r="P300" s="1">
        <v>0.19358509501483501</v>
      </c>
      <c r="Q300" s="1">
        <v>0.1769614629688438</v>
      </c>
      <c r="R300" s="10">
        <v>99.078341013824868</v>
      </c>
      <c r="S300" s="1">
        <v>52.229999999999897</v>
      </c>
      <c r="T300" s="1">
        <v>0</v>
      </c>
      <c r="U300" s="1">
        <f t="shared" si="105"/>
        <v>1.9959787260670758</v>
      </c>
      <c r="V300" s="1">
        <f t="shared" si="106"/>
        <v>1</v>
      </c>
      <c r="W300" s="1">
        <f t="shared" si="107"/>
        <v>6.0096926226042777</v>
      </c>
      <c r="X300" s="1">
        <f t="shared" si="103"/>
        <v>0.62930423277060032</v>
      </c>
      <c r="Y300" s="1">
        <f t="shared" si="112"/>
        <v>0.27191587680534157</v>
      </c>
      <c r="Z300" s="1">
        <f t="shared" si="104"/>
        <v>-0.10249968461785953</v>
      </c>
      <c r="AA300" s="1">
        <f t="shared" si="108"/>
        <v>1.9959787260670758</v>
      </c>
    </row>
    <row r="301" spans="1:27" x14ac:dyDescent="0.45">
      <c r="A301" s="6" t="s">
        <v>91</v>
      </c>
      <c r="B301" s="7" t="s">
        <v>34</v>
      </c>
      <c r="C301" s="1" t="s">
        <v>37</v>
      </c>
      <c r="D301" s="6">
        <v>1046649</v>
      </c>
      <c r="E301" s="6">
        <v>427645000000</v>
      </c>
      <c r="F301" s="6">
        <v>773601</v>
      </c>
      <c r="G301" s="6">
        <v>-106013</v>
      </c>
      <c r="H301" s="1">
        <v>-3.592814371257485E-3</v>
      </c>
      <c r="I301" s="1">
        <v>-3.2600142391426539E-3</v>
      </c>
      <c r="J301" s="1">
        <v>-0.17315175097276264</v>
      </c>
      <c r="K301" s="1">
        <v>3.204268441920799E-2</v>
      </c>
      <c r="L301" s="1">
        <v>0.04</v>
      </c>
      <c r="M301" s="1">
        <v>-1.3248844283392464E-3</v>
      </c>
      <c r="N301" s="1">
        <f t="shared" si="121"/>
        <v>43</v>
      </c>
      <c r="O301" s="1">
        <v>1395</v>
      </c>
      <c r="P301" s="1">
        <v>-0.24438054288342301</v>
      </c>
      <c r="Q301" s="1">
        <v>-0.28021739313500288</v>
      </c>
      <c r="R301" s="11">
        <v>82.772185632885254</v>
      </c>
      <c r="S301" s="1">
        <v>75.998000000000005</v>
      </c>
      <c r="T301" s="1">
        <v>1</v>
      </c>
      <c r="U301" s="1">
        <f t="shared" si="105"/>
        <v>1.9178844230708947</v>
      </c>
      <c r="V301" s="1">
        <f t="shared" si="106"/>
        <v>1</v>
      </c>
      <c r="W301" s="1">
        <f t="shared" si="107"/>
        <v>6.0198010628434249</v>
      </c>
      <c r="X301" s="1">
        <f t="shared" si="103"/>
        <v>0.73912171129003135</v>
      </c>
      <c r="Y301" s="1">
        <f t="shared" si="112"/>
        <v>0.44864580824887063</v>
      </c>
      <c r="Z301" s="1">
        <f t="shared" si="104"/>
        <v>-0.10128801537096008</v>
      </c>
      <c r="AA301" s="1">
        <f t="shared" si="108"/>
        <v>1.9178844230708947</v>
      </c>
    </row>
    <row r="302" spans="1:27" x14ac:dyDescent="0.45">
      <c r="A302" s="6" t="s">
        <v>91</v>
      </c>
      <c r="B302" s="7" t="s">
        <v>35</v>
      </c>
      <c r="C302" s="1" t="s">
        <v>37</v>
      </c>
      <c r="D302" s="6">
        <v>1086268</v>
      </c>
      <c r="E302" s="6">
        <v>690195000000</v>
      </c>
      <c r="F302" s="6">
        <v>840986</v>
      </c>
      <c r="G302" s="6">
        <v>-27766</v>
      </c>
      <c r="H302" s="1">
        <v>-2.3113528212100613E-2</v>
      </c>
      <c r="I302" s="1">
        <v>2.5064230264053904E-2</v>
      </c>
      <c r="J302" s="1">
        <v>0.60705882352941176</v>
      </c>
      <c r="K302" s="1">
        <v>0.39327882018883553</v>
      </c>
      <c r="L302" s="1">
        <v>4.3923865300146414E-3</v>
      </c>
      <c r="M302" s="1">
        <v>2.1151533032249281E-3</v>
      </c>
      <c r="N302" s="1">
        <f t="shared" si="121"/>
        <v>43</v>
      </c>
      <c r="O302" s="1">
        <v>1396</v>
      </c>
      <c r="P302" s="1">
        <v>0.227736912236121</v>
      </c>
      <c r="Q302" s="1">
        <v>0.20517256592203714</v>
      </c>
      <c r="R302" s="11">
        <v>91.999335287928716</v>
      </c>
      <c r="S302" s="1">
        <v>75.997999999999976</v>
      </c>
      <c r="T302" s="1">
        <v>0</v>
      </c>
      <c r="U302" s="1">
        <f t="shared" si="105"/>
        <v>1.9637846894996043</v>
      </c>
      <c r="V302" s="1">
        <f t="shared" si="106"/>
        <v>1</v>
      </c>
      <c r="W302" s="1">
        <f t="shared" si="107"/>
        <v>6.035936985991504</v>
      </c>
      <c r="X302" s="1">
        <f t="shared" si="103"/>
        <v>0.77419752768193484</v>
      </c>
      <c r="Y302" s="1">
        <f t="shared" si="112"/>
        <v>1.0345655973238712</v>
      </c>
      <c r="Z302" s="1">
        <f t="shared" si="104"/>
        <v>-2.5560911303656189E-2</v>
      </c>
      <c r="AA302" s="1">
        <f t="shared" si="108"/>
        <v>1.9637846894996043</v>
      </c>
    </row>
    <row r="303" spans="1:27" ht="16.5" x14ac:dyDescent="0.45">
      <c r="A303" s="6" t="s">
        <v>92</v>
      </c>
      <c r="B303" s="7" t="s">
        <v>28</v>
      </c>
      <c r="C303" s="1" t="s">
        <v>29</v>
      </c>
      <c r="D303" s="8">
        <v>547380</v>
      </c>
      <c r="E303" s="8">
        <v>321361200000</v>
      </c>
      <c r="F303" s="8">
        <v>405845</v>
      </c>
      <c r="G303" s="8">
        <v>63415</v>
      </c>
      <c r="H303" s="1">
        <v>-1.464057391049646E-3</v>
      </c>
      <c r="I303" s="1">
        <v>-1.4168476060795643E-3</v>
      </c>
      <c r="J303" s="1">
        <v>-5.9342679843714198E-2</v>
      </c>
      <c r="K303" s="1">
        <v>0.24488380553913319</v>
      </c>
      <c r="L303" s="1">
        <v>6.3526192337775547E-4</v>
      </c>
      <c r="M303" s="1">
        <v>6.6395725832229784E-3</v>
      </c>
      <c r="N303" s="1">
        <f t="shared" ref="N303" si="122">N302+1</f>
        <v>44</v>
      </c>
      <c r="O303" s="1">
        <v>1390</v>
      </c>
      <c r="P303" s="1">
        <v>-0.32868069254823001</v>
      </c>
      <c r="Q303" s="1">
        <v>-0.39851038716431669</v>
      </c>
      <c r="R303" s="9">
        <v>94.393138107535719</v>
      </c>
      <c r="S303" s="5">
        <v>7.72</v>
      </c>
      <c r="T303" s="1">
        <v>1</v>
      </c>
      <c r="U303" s="1">
        <f t="shared" si="105"/>
        <v>1.9749404244850575</v>
      </c>
      <c r="V303" s="1">
        <f t="shared" si="106"/>
        <v>1</v>
      </c>
      <c r="W303" s="1">
        <f t="shared" si="107"/>
        <v>5.7382889252474385</v>
      </c>
      <c r="X303" s="1">
        <f t="shared" si="103"/>
        <v>0.74143191201724579</v>
      </c>
      <c r="Y303" s="1">
        <f t="shared" si="112"/>
        <v>0.82001868785331278</v>
      </c>
      <c r="Z303" s="1">
        <f t="shared" si="104"/>
        <v>0.11585187621031094</v>
      </c>
      <c r="AA303" s="1">
        <f t="shared" si="108"/>
        <v>1.9749404244850575</v>
      </c>
    </row>
    <row r="304" spans="1:27" x14ac:dyDescent="0.45">
      <c r="A304" s="6" t="s">
        <v>92</v>
      </c>
      <c r="B304" s="7" t="s">
        <v>30</v>
      </c>
      <c r="C304" s="1" t="s">
        <v>29</v>
      </c>
      <c r="D304" s="8">
        <v>855728</v>
      </c>
      <c r="E304" s="8">
        <v>877070400000</v>
      </c>
      <c r="F304" s="8">
        <v>681273</v>
      </c>
      <c r="G304" s="8">
        <v>98146</v>
      </c>
      <c r="H304" s="1">
        <v>8.6508068541006691E-3</v>
      </c>
      <c r="I304" s="1">
        <v>5.8811367134553975E-3</v>
      </c>
      <c r="J304" s="1">
        <v>0.7811767005473027</v>
      </c>
      <c r="K304" s="1">
        <v>0.65241335220786334</v>
      </c>
      <c r="L304" s="1">
        <v>3.994513031550069E-2</v>
      </c>
      <c r="M304" s="1">
        <v>1.5547363359512742E-2</v>
      </c>
      <c r="N304" s="1">
        <f t="shared" ref="N304:N309" si="123">N303</f>
        <v>44</v>
      </c>
      <c r="O304" s="1">
        <v>1391</v>
      </c>
      <c r="P304" s="1">
        <v>0.184503450904525</v>
      </c>
      <c r="Q304" s="1">
        <v>0.1693236579974528</v>
      </c>
      <c r="R304" s="10">
        <v>95.835228157070901</v>
      </c>
      <c r="S304" s="5">
        <v>7.39</v>
      </c>
      <c r="T304" s="1">
        <v>0</v>
      </c>
      <c r="U304" s="1">
        <f t="shared" si="105"/>
        <v>1.9815251811236374</v>
      </c>
      <c r="V304" s="1">
        <f t="shared" si="106"/>
        <v>1</v>
      </c>
      <c r="W304" s="1">
        <f t="shared" si="107"/>
        <v>5.9323357426315102</v>
      </c>
      <c r="X304" s="1">
        <f t="shared" si="103"/>
        <v>0.79613264962698427</v>
      </c>
      <c r="Y304" s="1">
        <f t="shared" si="112"/>
        <v>1.6149204340809853</v>
      </c>
      <c r="Z304" s="1">
        <f t="shared" si="104"/>
        <v>0.11469298655647589</v>
      </c>
      <c r="AA304" s="1">
        <f t="shared" si="108"/>
        <v>1.9815251811236374</v>
      </c>
    </row>
    <row r="305" spans="1:27" x14ac:dyDescent="0.45">
      <c r="A305" s="6" t="s">
        <v>92</v>
      </c>
      <c r="B305" s="7" t="s">
        <v>31</v>
      </c>
      <c r="C305" s="1" t="s">
        <v>29</v>
      </c>
      <c r="D305" s="8">
        <v>947952</v>
      </c>
      <c r="E305" s="8">
        <v>807120000000</v>
      </c>
      <c r="F305" s="8">
        <v>751858</v>
      </c>
      <c r="G305" s="8">
        <v>102897</v>
      </c>
      <c r="H305" s="1">
        <v>-3.9329658353208907E-3</v>
      </c>
      <c r="I305" s="1">
        <v>-5.957340842264556E-3</v>
      </c>
      <c r="J305" s="1">
        <v>0.79912208504801086</v>
      </c>
      <c r="K305" s="1">
        <v>0.71375828354455562</v>
      </c>
      <c r="L305" s="1">
        <v>1.1787489706913932E-2</v>
      </c>
      <c r="M305" s="1">
        <v>-1.8898836399287907E-3</v>
      </c>
      <c r="N305" s="1">
        <f t="shared" si="123"/>
        <v>44</v>
      </c>
      <c r="O305" s="1">
        <v>1392</v>
      </c>
      <c r="P305" s="1">
        <v>0.119706387269798</v>
      </c>
      <c r="Q305" s="1">
        <v>0.11306649671518351</v>
      </c>
      <c r="R305" s="10">
        <v>86.793009474115664</v>
      </c>
      <c r="S305" s="5">
        <v>4.37</v>
      </c>
      <c r="T305" s="1">
        <v>0</v>
      </c>
      <c r="U305" s="1">
        <f t="shared" si="105"/>
        <v>1.9384847474221687</v>
      </c>
      <c r="V305" s="1">
        <f t="shared" si="106"/>
        <v>1</v>
      </c>
      <c r="W305" s="1">
        <f t="shared" si="107"/>
        <v>5.9767863471873284</v>
      </c>
      <c r="X305" s="1">
        <f t="shared" si="103"/>
        <v>0.79313931507080526</v>
      </c>
      <c r="Y305" s="1">
        <f t="shared" si="112"/>
        <v>1.4148782200002801</v>
      </c>
      <c r="Z305" s="1">
        <f t="shared" si="104"/>
        <v>0.10854663527267204</v>
      </c>
      <c r="AA305" s="1">
        <f t="shared" si="108"/>
        <v>1.9384847474221687</v>
      </c>
    </row>
    <row r="306" spans="1:27" x14ac:dyDescent="0.45">
      <c r="A306" s="6" t="s">
        <v>92</v>
      </c>
      <c r="B306" s="7" t="s">
        <v>32</v>
      </c>
      <c r="C306" s="1" t="s">
        <v>29</v>
      </c>
      <c r="D306" s="8">
        <v>1328810</v>
      </c>
      <c r="E306" s="8">
        <v>624562200000</v>
      </c>
      <c r="F306" s="8">
        <v>1084312</v>
      </c>
      <c r="G306" s="8">
        <v>140891</v>
      </c>
      <c r="H306" s="1">
        <v>2.6315465869824355E-3</v>
      </c>
      <c r="I306" s="1">
        <v>3.9989054804159176E-3</v>
      </c>
      <c r="J306" s="1">
        <v>0.27343011375766274</v>
      </c>
      <c r="K306" s="1">
        <v>-0.16986377357516963</v>
      </c>
      <c r="L306" s="1">
        <v>-6.9453591828430572E-4</v>
      </c>
      <c r="M306" s="1">
        <v>-1.2004568729069704E-3</v>
      </c>
      <c r="N306" s="1">
        <f t="shared" si="123"/>
        <v>44</v>
      </c>
      <c r="O306" s="1">
        <v>1393</v>
      </c>
      <c r="P306" s="1">
        <v>0.34789904373550601</v>
      </c>
      <c r="Q306" s="1">
        <v>0.29854711631418041</v>
      </c>
      <c r="R306" s="10">
        <v>93.646223226242114</v>
      </c>
      <c r="S306" s="5">
        <v>4.38</v>
      </c>
      <c r="T306" s="1">
        <v>0</v>
      </c>
      <c r="U306" s="1">
        <f t="shared" si="105"/>
        <v>1.9714902668679304</v>
      </c>
      <c r="V306" s="1">
        <f t="shared" si="106"/>
        <v>1</v>
      </c>
      <c r="W306" s="1">
        <f t="shared" si="107"/>
        <v>6.1234628877519457</v>
      </c>
      <c r="X306" s="1">
        <f t="shared" si="103"/>
        <v>0.81600228776122996</v>
      </c>
      <c r="Y306" s="1">
        <f t="shared" si="112"/>
        <v>0.93784379536328677</v>
      </c>
      <c r="Z306" s="1">
        <f t="shared" si="104"/>
        <v>0.10602794981976355</v>
      </c>
      <c r="AA306" s="1">
        <f t="shared" si="108"/>
        <v>1.9714902668679304</v>
      </c>
    </row>
    <row r="307" spans="1:27" x14ac:dyDescent="0.45">
      <c r="A307" s="6" t="s">
        <v>92</v>
      </c>
      <c r="B307" s="7" t="s">
        <v>33</v>
      </c>
      <c r="C307" s="1" t="s">
        <v>29</v>
      </c>
      <c r="D307" s="8">
        <v>1611836</v>
      </c>
      <c r="E307" s="8">
        <v>583781400000</v>
      </c>
      <c r="F307" s="8">
        <v>1511676</v>
      </c>
      <c r="G307" s="8">
        <v>-43447</v>
      </c>
      <c r="H307" s="1">
        <v>-8.3942594096940767E-3</v>
      </c>
      <c r="I307" s="1">
        <v>5.4402533138309486E-4</v>
      </c>
      <c r="J307" s="1">
        <v>-0.31136763702115938</v>
      </c>
      <c r="K307" s="1">
        <v>0.19336291093309299</v>
      </c>
      <c r="L307" s="1">
        <v>3.4256699184445605E-3</v>
      </c>
      <c r="M307" s="1">
        <v>5.859870952619688E-5</v>
      </c>
      <c r="N307" s="1">
        <f t="shared" si="123"/>
        <v>44</v>
      </c>
      <c r="O307" s="1">
        <v>1394</v>
      </c>
      <c r="P307" s="1">
        <v>-0.53683962717619504</v>
      </c>
      <c r="Q307" s="1">
        <v>-0.76968190728155972</v>
      </c>
      <c r="R307" s="10">
        <v>95.626785370042583</v>
      </c>
      <c r="S307" s="5">
        <v>4.2</v>
      </c>
      <c r="T307" s="1">
        <v>1</v>
      </c>
      <c r="U307" s="1">
        <f t="shared" si="105"/>
        <v>1.9805795565969095</v>
      </c>
      <c r="V307" s="1">
        <f t="shared" si="106"/>
        <v>1</v>
      </c>
      <c r="W307" s="1">
        <f t="shared" si="107"/>
        <v>6.2073208514155045</v>
      </c>
      <c r="X307" s="1">
        <f t="shared" si="103"/>
        <v>0.93785968299504419</v>
      </c>
      <c r="Y307" s="1">
        <f t="shared" si="112"/>
        <v>1.7627576903345734</v>
      </c>
      <c r="Z307" s="1">
        <f t="shared" si="104"/>
        <v>-2.695497556823399E-2</v>
      </c>
      <c r="AA307" s="1">
        <f t="shared" si="108"/>
        <v>1.9805795565969095</v>
      </c>
    </row>
    <row r="308" spans="1:27" x14ac:dyDescent="0.45">
      <c r="A308" s="6" t="s">
        <v>92</v>
      </c>
      <c r="B308" s="7" t="s">
        <v>34</v>
      </c>
      <c r="C308" s="1" t="s">
        <v>29</v>
      </c>
      <c r="D308" s="6">
        <v>1326208</v>
      </c>
      <c r="E308" s="6">
        <v>512202600000</v>
      </c>
      <c r="F308" s="6">
        <v>1501636</v>
      </c>
      <c r="G308" s="6">
        <v>-232632</v>
      </c>
      <c r="H308" s="1">
        <v>-8.125179443008855E-3</v>
      </c>
      <c r="I308" s="1">
        <v>-4.0726817042606514E-5</v>
      </c>
      <c r="J308" s="1">
        <v>0.19446328273079785</v>
      </c>
      <c r="K308" s="1">
        <v>2.8195745733688399E-2</v>
      </c>
      <c r="L308" s="1">
        <v>-1.6290580870577873E-2</v>
      </c>
      <c r="M308" s="1">
        <v>-2.431649437206136E-3</v>
      </c>
      <c r="N308" s="1">
        <f t="shared" si="123"/>
        <v>44</v>
      </c>
      <c r="O308" s="1">
        <v>1395</v>
      </c>
      <c r="P308" s="1">
        <v>9.6831059797237704E-2</v>
      </c>
      <c r="Q308" s="1">
        <v>9.2425167425578852E-2</v>
      </c>
      <c r="R308" s="11">
        <v>49.36434108527132</v>
      </c>
      <c r="S308" s="5">
        <v>4.21</v>
      </c>
      <c r="T308" s="1">
        <v>0</v>
      </c>
      <c r="U308" s="1">
        <f t="shared" si="105"/>
        <v>1.6934133444303636</v>
      </c>
      <c r="V308" s="1">
        <f t="shared" si="106"/>
        <v>1</v>
      </c>
      <c r="W308" s="1">
        <f t="shared" si="107"/>
        <v>6.1226116433508171</v>
      </c>
      <c r="X308" s="1">
        <f t="shared" si="103"/>
        <v>1.1322778930605153</v>
      </c>
      <c r="Y308" s="1">
        <f>LN((E308/1000000)/(D308-F308)*-1)</f>
        <v>1.071491547577194</v>
      </c>
      <c r="Z308" s="1">
        <f t="shared" si="104"/>
        <v>-0.17541139851365697</v>
      </c>
      <c r="AA308" s="1">
        <f t="shared" si="108"/>
        <v>1.6934133444303636</v>
      </c>
    </row>
    <row r="309" spans="1:27" x14ac:dyDescent="0.45">
      <c r="A309" s="6" t="s">
        <v>92</v>
      </c>
      <c r="B309" s="7" t="s">
        <v>35</v>
      </c>
      <c r="C309" s="1" t="s">
        <v>29</v>
      </c>
      <c r="D309" s="6">
        <v>1124297</v>
      </c>
      <c r="E309" s="6">
        <v>261995400000</v>
      </c>
      <c r="F309" s="6">
        <v>1426780</v>
      </c>
      <c r="G309" s="6">
        <v>-47535</v>
      </c>
      <c r="H309" s="1">
        <v>-3.6254871748392565E-4</v>
      </c>
      <c r="I309" s="1">
        <v>3.5309804004237175E-4</v>
      </c>
      <c r="J309" s="1">
        <v>-0.53678846993739993</v>
      </c>
      <c r="K309" s="1">
        <v>0.2405116595690788</v>
      </c>
      <c r="L309" s="1">
        <v>-2.7217298384562275E-2</v>
      </c>
      <c r="M309" s="1">
        <v>3.3647526652832972E-2</v>
      </c>
      <c r="N309" s="1">
        <f t="shared" si="123"/>
        <v>44</v>
      </c>
      <c r="O309" s="1">
        <v>1396</v>
      </c>
      <c r="P309" s="1">
        <v>-0.78082387305112599</v>
      </c>
      <c r="Q309" s="1">
        <v>-1.5178796397441627</v>
      </c>
      <c r="R309" s="11">
        <v>75.786123945082906</v>
      </c>
      <c r="S309" s="5">
        <v>4.21</v>
      </c>
      <c r="T309" s="1">
        <v>1</v>
      </c>
      <c r="U309" s="1">
        <f t="shared" si="105"/>
        <v>1.8795896957938034</v>
      </c>
      <c r="V309" s="1">
        <f t="shared" si="106"/>
        <v>1</v>
      </c>
      <c r="W309" s="1">
        <f t="shared" si="107"/>
        <v>6.0508810518228096</v>
      </c>
      <c r="X309" s="1">
        <f t="shared" si="103"/>
        <v>1.2690418990711529</v>
      </c>
      <c r="Y309" s="1">
        <f>LN((E309/1000000)/(D309-F309)*-1)</f>
        <v>-0.14369813118954439</v>
      </c>
      <c r="Z309" s="1">
        <f t="shared" si="104"/>
        <v>-4.2279753481508892E-2</v>
      </c>
      <c r="AA309" s="1">
        <f t="shared" si="108"/>
        <v>1.8795896957938034</v>
      </c>
    </row>
    <row r="310" spans="1:27" ht="16.5" x14ac:dyDescent="0.45">
      <c r="A310" s="6" t="s">
        <v>93</v>
      </c>
      <c r="B310" s="7" t="s">
        <v>28</v>
      </c>
      <c r="C310" s="1" t="s">
        <v>37</v>
      </c>
      <c r="D310" s="8">
        <v>11545895</v>
      </c>
      <c r="E310" s="8">
        <v>1334400000000</v>
      </c>
      <c r="F310" s="8">
        <v>8482267</v>
      </c>
      <c r="G310" s="8">
        <v>72598</v>
      </c>
      <c r="H310" s="1">
        <v>-2.8761795652567219E-2</v>
      </c>
      <c r="I310" s="1">
        <v>-2.90838584585555E-3</v>
      </c>
      <c r="J310" s="1">
        <v>-0.75102063291039667</v>
      </c>
      <c r="K310" s="1">
        <v>0.17010778116330894</v>
      </c>
      <c r="L310" s="1">
        <v>-9.6044483760898639E-3</v>
      </c>
      <c r="M310" s="1">
        <v>-5.3926426864105408E-3</v>
      </c>
      <c r="N310" s="1">
        <f t="shared" ref="N310" si="124">N309+1</f>
        <v>45</v>
      </c>
      <c r="O310" s="1">
        <v>1390</v>
      </c>
      <c r="P310" s="1">
        <v>-0.95164597643826399</v>
      </c>
      <c r="Q310" s="1">
        <v>-3.0292058431359856</v>
      </c>
      <c r="R310" s="9">
        <v>60.176443638277867</v>
      </c>
      <c r="S310" s="1">
        <v>51.3</v>
      </c>
      <c r="T310" s="1">
        <v>1</v>
      </c>
      <c r="U310" s="1">
        <f t="shared" si="105"/>
        <v>1.7794265178355997</v>
      </c>
      <c r="V310" s="1">
        <f t="shared" si="106"/>
        <v>1</v>
      </c>
      <c r="W310" s="1">
        <f t="shared" si="107"/>
        <v>7.0624276036452081</v>
      </c>
      <c r="X310" s="1">
        <f t="shared" si="103"/>
        <v>0.7346565164502189</v>
      </c>
      <c r="Y310" s="1">
        <f t="shared" ref="Y310:Y373" si="125">LN((E310/1000000)/(D310-F310))</f>
        <v>-0.83111808196354753</v>
      </c>
      <c r="Z310" s="1">
        <f t="shared" si="104"/>
        <v>6.287775871857487E-3</v>
      </c>
      <c r="AA310" s="1">
        <f t="shared" si="108"/>
        <v>1.7794265178355997</v>
      </c>
    </row>
    <row r="311" spans="1:27" x14ac:dyDescent="0.45">
      <c r="A311" s="6" t="s">
        <v>93</v>
      </c>
      <c r="B311" s="7" t="s">
        <v>30</v>
      </c>
      <c r="C311" s="1" t="s">
        <v>37</v>
      </c>
      <c r="D311" s="8">
        <v>10015184</v>
      </c>
      <c r="E311" s="8">
        <v>3388800000000</v>
      </c>
      <c r="F311" s="8">
        <v>7415276</v>
      </c>
      <c r="G311" s="8">
        <v>-531269</v>
      </c>
      <c r="H311" s="1">
        <v>-3.7857108211669876E-2</v>
      </c>
      <c r="I311" s="1">
        <v>-5.0186225617069626E-3</v>
      </c>
      <c r="J311" s="1">
        <v>0.36711740174396579</v>
      </c>
      <c r="K311" s="1">
        <v>1.1782487028508133</v>
      </c>
      <c r="L311" s="1">
        <v>2.8055093362913629E-2</v>
      </c>
      <c r="M311" s="1">
        <v>1.5268912173645403E-2</v>
      </c>
      <c r="N311" s="1">
        <f t="shared" ref="N311:N316" si="126">N310</f>
        <v>45</v>
      </c>
      <c r="O311" s="1">
        <v>1391</v>
      </c>
      <c r="P311" s="1">
        <v>-0.64708793394274799</v>
      </c>
      <c r="Q311" s="1">
        <v>-1.0415363577342351</v>
      </c>
      <c r="R311" s="10">
        <v>38.825426461842547</v>
      </c>
      <c r="S311" s="1">
        <v>59.5</v>
      </c>
      <c r="T311" s="1">
        <v>1</v>
      </c>
      <c r="U311" s="1">
        <f t="shared" si="105"/>
        <v>1.5891162347549497</v>
      </c>
      <c r="V311" s="1">
        <f t="shared" si="106"/>
        <v>1</v>
      </c>
      <c r="W311" s="1">
        <f t="shared" si="107"/>
        <v>7.000658932606191</v>
      </c>
      <c r="X311" s="1">
        <f t="shared" si="103"/>
        <v>0.74040337152068303</v>
      </c>
      <c r="Y311" s="1">
        <f t="shared" si="125"/>
        <v>0.26499981663894873</v>
      </c>
      <c r="Z311" s="1">
        <f t="shared" si="104"/>
        <v>-5.304635441545557E-2</v>
      </c>
      <c r="AA311" s="1">
        <f t="shared" si="108"/>
        <v>1.5891162347549497</v>
      </c>
    </row>
    <row r="312" spans="1:27" x14ac:dyDescent="0.45">
      <c r="A312" s="6" t="s">
        <v>93</v>
      </c>
      <c r="B312" s="7" t="s">
        <v>31</v>
      </c>
      <c r="C312" s="1" t="s">
        <v>37</v>
      </c>
      <c r="D312" s="8">
        <v>7716909</v>
      </c>
      <c r="E312" s="8">
        <v>3828000000000</v>
      </c>
      <c r="F312" s="8">
        <v>5068944</v>
      </c>
      <c r="G312" s="8">
        <v>127176</v>
      </c>
      <c r="H312" s="1">
        <v>3.5957585451098825E-2</v>
      </c>
      <c r="I312" s="1">
        <v>6.442853702546777E-3</v>
      </c>
      <c r="J312" s="1">
        <v>0.32365039748567193</v>
      </c>
      <c r="K312" s="1">
        <v>0.33315044539903027</v>
      </c>
      <c r="L312" s="1">
        <v>3.9352619725195041E-2</v>
      </c>
      <c r="M312" s="1">
        <v>4.0352397554765159E-3</v>
      </c>
      <c r="N312" s="1">
        <f t="shared" si="126"/>
        <v>45</v>
      </c>
      <c r="O312" s="1">
        <v>1392</v>
      </c>
      <c r="P312" s="1">
        <v>-4.0236651874852501E-2</v>
      </c>
      <c r="Q312" s="1">
        <v>-4.106853727906163E-2</v>
      </c>
      <c r="R312" s="10">
        <v>47.441860465116285</v>
      </c>
      <c r="S312" s="1">
        <v>51</v>
      </c>
      <c r="T312" s="1">
        <v>0</v>
      </c>
      <c r="U312" s="1">
        <f t="shared" si="105"/>
        <v>1.6761617118463124</v>
      </c>
      <c r="V312" s="1">
        <f t="shared" si="106"/>
        <v>1</v>
      </c>
      <c r="W312" s="1">
        <f t="shared" si="107"/>
        <v>6.8874433789552958</v>
      </c>
      <c r="X312" s="1">
        <f t="shared" si="103"/>
        <v>0.65686196377331907</v>
      </c>
      <c r="Y312" s="1">
        <f t="shared" si="125"/>
        <v>0.36855105312595682</v>
      </c>
      <c r="Z312" s="1">
        <f t="shared" si="104"/>
        <v>1.6480173603187494E-2</v>
      </c>
      <c r="AA312" s="1">
        <f t="shared" si="108"/>
        <v>1.6761617118463124</v>
      </c>
    </row>
    <row r="313" spans="1:27" x14ac:dyDescent="0.45">
      <c r="A313" s="6" t="s">
        <v>93</v>
      </c>
      <c r="B313" s="7" t="s">
        <v>32</v>
      </c>
      <c r="C313" s="1" t="s">
        <v>37</v>
      </c>
      <c r="D313" s="8">
        <v>7999835</v>
      </c>
      <c r="E313" s="8">
        <v>9500354456000</v>
      </c>
      <c r="F313" s="8">
        <v>5446337</v>
      </c>
      <c r="G313" s="8">
        <v>7548</v>
      </c>
      <c r="H313" s="1">
        <v>-6.3187523336309063E-4</v>
      </c>
      <c r="I313" s="1">
        <v>2.2461140368460374E-2</v>
      </c>
      <c r="J313" s="1">
        <v>0.11732458054716562</v>
      </c>
      <c r="K313" s="1">
        <v>-7.5378010954705602E-2</v>
      </c>
      <c r="L313" s="1">
        <v>2.4391768364142089E-2</v>
      </c>
      <c r="M313" s="1">
        <v>-1.6320533837062448E-3</v>
      </c>
      <c r="N313" s="1">
        <f t="shared" si="126"/>
        <v>45</v>
      </c>
      <c r="O313" s="1">
        <v>1393</v>
      </c>
      <c r="P313" s="1">
        <v>0.12812260494900701</v>
      </c>
      <c r="Q313" s="1">
        <v>0.12055483949996371</v>
      </c>
      <c r="R313" s="10">
        <v>66.396437683844454</v>
      </c>
      <c r="S313" s="1">
        <v>44.07</v>
      </c>
      <c r="T313" s="1">
        <v>0</v>
      </c>
      <c r="U313" s="1">
        <f t="shared" si="105"/>
        <v>1.8221447791308047</v>
      </c>
      <c r="V313" s="1">
        <f t="shared" si="106"/>
        <v>1</v>
      </c>
      <c r="W313" s="1">
        <f t="shared" si="107"/>
        <v>6.9030810295758807</v>
      </c>
      <c r="X313" s="1">
        <f t="shared" si="103"/>
        <v>0.68080616662718674</v>
      </c>
      <c r="Y313" s="1">
        <f t="shared" si="125"/>
        <v>1.3138649252017831</v>
      </c>
      <c r="Z313" s="1">
        <f t="shared" si="104"/>
        <v>9.4351946008886434E-4</v>
      </c>
      <c r="AA313" s="1">
        <f t="shared" si="108"/>
        <v>1.8221447791308047</v>
      </c>
    </row>
    <row r="314" spans="1:27" x14ac:dyDescent="0.45">
      <c r="A314" s="6" t="s">
        <v>93</v>
      </c>
      <c r="B314" s="7" t="s">
        <v>33</v>
      </c>
      <c r="C314" s="1" t="s">
        <v>37</v>
      </c>
      <c r="D314" s="8">
        <v>13181299</v>
      </c>
      <c r="E314" s="8">
        <v>5607310488000</v>
      </c>
      <c r="F314" s="8">
        <v>7618407</v>
      </c>
      <c r="G314" s="8">
        <v>-80123</v>
      </c>
      <c r="H314" s="1">
        <v>-3.4280117531831536E-2</v>
      </c>
      <c r="I314" s="1">
        <v>-1.0332671502086795E-3</v>
      </c>
      <c r="J314" s="1">
        <v>0.59382471053330621</v>
      </c>
      <c r="K314" s="1">
        <v>7.7810225845790865E-2</v>
      </c>
      <c r="L314" s="1">
        <v>-2.1568627450980392E-2</v>
      </c>
      <c r="M314" s="1">
        <v>5.7077433932870223E-5</v>
      </c>
      <c r="N314" s="1">
        <f t="shared" si="126"/>
        <v>45</v>
      </c>
      <c r="O314" s="1">
        <v>1394</v>
      </c>
      <c r="P314" s="1">
        <v>0.47967060156493702</v>
      </c>
      <c r="Q314" s="1">
        <v>0.39181949649424463</v>
      </c>
      <c r="R314" s="10">
        <v>49.209302325581397</v>
      </c>
      <c r="S314" s="1">
        <v>44.07</v>
      </c>
      <c r="T314" s="1">
        <v>0</v>
      </c>
      <c r="U314" s="1">
        <f t="shared" si="105"/>
        <v>1.6920472077835615</v>
      </c>
      <c r="V314" s="1">
        <f t="shared" si="106"/>
        <v>1</v>
      </c>
      <c r="W314" s="1">
        <f t="shared" si="107"/>
        <v>7.1199582115275684</v>
      </c>
      <c r="X314" s="1">
        <f t="shared" si="103"/>
        <v>0.57797088132209129</v>
      </c>
      <c r="Y314" s="1">
        <f t="shared" si="125"/>
        <v>7.953073755831274E-3</v>
      </c>
      <c r="Z314" s="1">
        <f t="shared" si="104"/>
        <v>-6.0785359621991731E-3</v>
      </c>
      <c r="AA314" s="1">
        <f t="shared" si="108"/>
        <v>1.6920472077835615</v>
      </c>
    </row>
    <row r="315" spans="1:27" x14ac:dyDescent="0.45">
      <c r="A315" s="6" t="s">
        <v>93</v>
      </c>
      <c r="B315" s="7" t="s">
        <v>34</v>
      </c>
      <c r="C315" s="1" t="s">
        <v>37</v>
      </c>
      <c r="D315" s="6">
        <v>14874069</v>
      </c>
      <c r="E315" s="6">
        <v>4191658136000</v>
      </c>
      <c r="F315" s="6">
        <v>9573287</v>
      </c>
      <c r="G315" s="6">
        <v>62718</v>
      </c>
      <c r="H315" s="1">
        <v>-1.1221945137157107E-2</v>
      </c>
      <c r="I315" s="1">
        <v>2.0272667376210025E-4</v>
      </c>
      <c r="J315" s="1">
        <v>-0.21568627450980393</v>
      </c>
      <c r="K315" s="1">
        <v>8.4269794957712335E-2</v>
      </c>
      <c r="L315" s="1">
        <v>-2.375E-2</v>
      </c>
      <c r="M315" s="1">
        <v>4.5395429491546417E-3</v>
      </c>
      <c r="N315" s="1">
        <f t="shared" si="126"/>
        <v>45</v>
      </c>
      <c r="O315" s="1">
        <v>1395</v>
      </c>
      <c r="P315" s="1">
        <v>-0.35318789916796201</v>
      </c>
      <c r="Q315" s="1">
        <v>-0.43569944268480748</v>
      </c>
      <c r="R315" s="11">
        <v>38.604651162790702</v>
      </c>
      <c r="S315" s="1">
        <v>44.07</v>
      </c>
      <c r="T315" s="1">
        <v>1</v>
      </c>
      <c r="U315" s="1">
        <f t="shared" si="105"/>
        <v>1.5866396324604686</v>
      </c>
      <c r="V315" s="1">
        <f t="shared" si="106"/>
        <v>1</v>
      </c>
      <c r="W315" s="1">
        <f t="shared" si="107"/>
        <v>7.1724297918247029</v>
      </c>
      <c r="X315" s="1">
        <f t="shared" si="103"/>
        <v>0.64362260253061887</v>
      </c>
      <c r="Y315" s="1">
        <f t="shared" si="125"/>
        <v>-0.23475796467735746</v>
      </c>
      <c r="Z315" s="1">
        <f t="shared" si="104"/>
        <v>4.2166000440094775E-3</v>
      </c>
      <c r="AA315" s="1">
        <f t="shared" si="108"/>
        <v>1.5866396324604686</v>
      </c>
    </row>
    <row r="316" spans="1:27" x14ac:dyDescent="0.45">
      <c r="A316" s="6" t="s">
        <v>93</v>
      </c>
      <c r="B316" s="7" t="s">
        <v>35</v>
      </c>
      <c r="C316" s="1" t="s">
        <v>37</v>
      </c>
      <c r="D316" s="6">
        <v>19062572</v>
      </c>
      <c r="E316" s="6">
        <v>4092120080000</v>
      </c>
      <c r="F316" s="6">
        <v>14858528</v>
      </c>
      <c r="G316" s="6">
        <v>-894592</v>
      </c>
      <c r="H316" s="1">
        <v>-3.4188034188034191E-2</v>
      </c>
      <c r="I316" s="1">
        <v>5.7764294388676384E-4</v>
      </c>
      <c r="J316" s="1">
        <v>-0.10249999999999999</v>
      </c>
      <c r="K316" s="1">
        <v>0.33753019136681739</v>
      </c>
      <c r="L316" s="1">
        <v>-6.9637883008356544E-3</v>
      </c>
      <c r="M316" s="1">
        <v>-7.7556709002597575E-3</v>
      </c>
      <c r="N316" s="1">
        <f t="shared" si="126"/>
        <v>45</v>
      </c>
      <c r="O316" s="1">
        <v>1396</v>
      </c>
      <c r="P316" s="1">
        <v>-0.44455400419100399</v>
      </c>
      <c r="Q316" s="1">
        <v>-0.58798389189389078</v>
      </c>
      <c r="R316" s="11">
        <v>45.426356589147282</v>
      </c>
      <c r="S316" s="1">
        <v>42.01</v>
      </c>
      <c r="T316" s="1">
        <v>1</v>
      </c>
      <c r="U316" s="1">
        <f t="shared" si="105"/>
        <v>1.6573079057188416</v>
      </c>
      <c r="V316" s="1">
        <f t="shared" si="106"/>
        <v>1</v>
      </c>
      <c r="W316" s="1">
        <f t="shared" si="107"/>
        <v>7.2801814970393801</v>
      </c>
      <c r="X316" s="1">
        <f t="shared" si="103"/>
        <v>0.77946081987257543</v>
      </c>
      <c r="Y316" s="1">
        <f t="shared" si="125"/>
        <v>-2.6983726460218599E-2</v>
      </c>
      <c r="Z316" s="1">
        <f t="shared" si="104"/>
        <v>-4.69292391393984E-2</v>
      </c>
      <c r="AA316" s="1">
        <f t="shared" si="108"/>
        <v>1.6573079057188416</v>
      </c>
    </row>
    <row r="317" spans="1:27" ht="16.5" x14ac:dyDescent="0.45">
      <c r="A317" s="6" t="s">
        <v>94</v>
      </c>
      <c r="B317" s="7" t="s">
        <v>28</v>
      </c>
      <c r="C317" s="1" t="s">
        <v>37</v>
      </c>
      <c r="D317" s="8">
        <v>728088</v>
      </c>
      <c r="E317" s="8">
        <v>621800000000</v>
      </c>
      <c r="F317" s="8">
        <v>521268</v>
      </c>
      <c r="G317" s="8">
        <v>127794</v>
      </c>
      <c r="H317" s="1">
        <v>0</v>
      </c>
      <c r="I317" s="1">
        <v>-9.9023974225338762E-3</v>
      </c>
      <c r="J317" s="1">
        <v>-0.19986798248480495</v>
      </c>
      <c r="K317" s="1">
        <v>0.16692437127654736</v>
      </c>
      <c r="L317" s="1">
        <v>0</v>
      </c>
      <c r="M317" s="1">
        <v>2.0655117987490013E-3</v>
      </c>
      <c r="N317" s="1">
        <f t="shared" ref="N317" si="127">N316+1</f>
        <v>46</v>
      </c>
      <c r="O317" s="1">
        <v>1390</v>
      </c>
      <c r="P317" s="1">
        <v>-0.410457089645484</v>
      </c>
      <c r="Q317" s="1">
        <v>-0.5284077705520468</v>
      </c>
      <c r="R317" s="9">
        <v>83.686157875857361</v>
      </c>
      <c r="S317" s="1">
        <v>0</v>
      </c>
      <c r="T317" s="1">
        <v>1</v>
      </c>
      <c r="U317" s="1">
        <f t="shared" si="105"/>
        <v>1.9226536293758527</v>
      </c>
      <c r="V317" s="1">
        <f t="shared" si="106"/>
        <v>0</v>
      </c>
      <c r="W317" s="1">
        <f t="shared" si="107"/>
        <v>5.8621838732755638</v>
      </c>
      <c r="X317" s="1">
        <f t="shared" si="103"/>
        <v>0.71594093021722649</v>
      </c>
      <c r="Y317" s="1">
        <f t="shared" si="125"/>
        <v>1.1007696478678244</v>
      </c>
      <c r="Z317" s="1">
        <f t="shared" si="104"/>
        <v>0.17551999208886837</v>
      </c>
      <c r="AA317" s="1">
        <f t="shared" si="108"/>
        <v>0</v>
      </c>
    </row>
    <row r="318" spans="1:27" x14ac:dyDescent="0.45">
      <c r="A318" s="6" t="s">
        <v>94</v>
      </c>
      <c r="B318" s="7" t="s">
        <v>30</v>
      </c>
      <c r="C318" s="1" t="s">
        <v>37</v>
      </c>
      <c r="D318" s="8">
        <v>1517115</v>
      </c>
      <c r="E318" s="8">
        <v>3229600000000</v>
      </c>
      <c r="F318" s="8">
        <v>1234249</v>
      </c>
      <c r="G318" s="8">
        <v>136179</v>
      </c>
      <c r="H318" s="1">
        <v>3.0414139195360365E-4</v>
      </c>
      <c r="I318" s="1">
        <v>3.3613258067572011E-2</v>
      </c>
      <c r="J318" s="1">
        <v>-0.32270996388087053</v>
      </c>
      <c r="K318" s="1">
        <v>1.0343634911046591</v>
      </c>
      <c r="L318" s="1">
        <v>0</v>
      </c>
      <c r="M318" s="1">
        <v>6.4199269167588585E-2</v>
      </c>
      <c r="N318" s="1">
        <f t="shared" ref="N318:N323" si="128">N317</f>
        <v>46</v>
      </c>
      <c r="O318" s="1">
        <v>1391</v>
      </c>
      <c r="P318" s="1">
        <v>-1.1942428122423401</v>
      </c>
      <c r="Q318" s="1">
        <v>-1.6386462930324297</v>
      </c>
      <c r="R318" s="10">
        <v>82.555371689509528</v>
      </c>
      <c r="S318" s="1">
        <v>0</v>
      </c>
      <c r="T318" s="1">
        <v>1</v>
      </c>
      <c r="U318" s="1">
        <f t="shared" si="105"/>
        <v>1.9167453370683796</v>
      </c>
      <c r="V318" s="1">
        <f t="shared" si="106"/>
        <v>0</v>
      </c>
      <c r="W318" s="1">
        <f t="shared" si="107"/>
        <v>6.1810185023242745</v>
      </c>
      <c r="X318" s="1">
        <f t="shared" si="103"/>
        <v>0.81355006047662837</v>
      </c>
      <c r="Y318" s="1">
        <f t="shared" si="125"/>
        <v>2.4351402822643964</v>
      </c>
      <c r="Z318" s="1">
        <f t="shared" si="104"/>
        <v>8.9761817660493765E-2</v>
      </c>
      <c r="AA318" s="1">
        <f t="shared" si="108"/>
        <v>0</v>
      </c>
    </row>
    <row r="319" spans="1:27" x14ac:dyDescent="0.45">
      <c r="A319" s="6" t="s">
        <v>94</v>
      </c>
      <c r="B319" s="7" t="s">
        <v>31</v>
      </c>
      <c r="C319" s="1" t="s">
        <v>37</v>
      </c>
      <c r="D319" s="8">
        <v>1610590</v>
      </c>
      <c r="E319" s="8">
        <v>2086900000000</v>
      </c>
      <c r="F319" s="8">
        <v>1154330</v>
      </c>
      <c r="G319" s="8">
        <v>246621</v>
      </c>
      <c r="H319" s="1">
        <v>0</v>
      </c>
      <c r="I319" s="1">
        <v>6.9796954314720813E-3</v>
      </c>
      <c r="J319" s="1">
        <v>2.0086758949051728</v>
      </c>
      <c r="K319" s="1">
        <v>0.43324569091440257</v>
      </c>
      <c r="L319" s="1">
        <v>1.5690386631906125E-2</v>
      </c>
      <c r="M319" s="1">
        <v>-4.4843049327354259E-3</v>
      </c>
      <c r="N319" s="1">
        <f t="shared" si="128"/>
        <v>46</v>
      </c>
      <c r="O319" s="1">
        <v>1392</v>
      </c>
      <c r="P319" s="1">
        <v>1.5678195786233</v>
      </c>
      <c r="Q319" s="1">
        <v>0.94305712581409384</v>
      </c>
      <c r="R319" s="10">
        <v>58.14729649783493</v>
      </c>
      <c r="S319" s="1">
        <v>0</v>
      </c>
      <c r="T319" s="1">
        <v>0</v>
      </c>
      <c r="U319" s="1">
        <f t="shared" si="105"/>
        <v>1.7645295274330592</v>
      </c>
      <c r="V319" s="1">
        <f t="shared" si="106"/>
        <v>0</v>
      </c>
      <c r="W319" s="1">
        <f t="shared" si="107"/>
        <v>6.2069849982716816</v>
      </c>
      <c r="X319" s="1">
        <f t="shared" si="103"/>
        <v>0.71671250908052331</v>
      </c>
      <c r="Y319" s="1">
        <f t="shared" si="125"/>
        <v>1.5203721677960562</v>
      </c>
      <c r="Z319" s="1">
        <f t="shared" si="104"/>
        <v>0.15312463134627682</v>
      </c>
      <c r="AA319" s="1">
        <f t="shared" si="108"/>
        <v>0</v>
      </c>
    </row>
    <row r="320" spans="1:27" x14ac:dyDescent="0.45">
      <c r="A320" s="6" t="s">
        <v>94</v>
      </c>
      <c r="B320" s="7" t="s">
        <v>32</v>
      </c>
      <c r="C320" s="1" t="s">
        <v>37</v>
      </c>
      <c r="D320" s="8">
        <v>2228395</v>
      </c>
      <c r="E320" s="8">
        <v>2170900000000</v>
      </c>
      <c r="F320" s="8">
        <v>1657967</v>
      </c>
      <c r="G320" s="8">
        <v>297721</v>
      </c>
      <c r="H320" s="1">
        <v>-3.234974679937806E-3</v>
      </c>
      <c r="I320" s="1">
        <v>3.6632094659130492E-3</v>
      </c>
      <c r="J320" s="1">
        <v>2.7078182570298932E-2</v>
      </c>
      <c r="K320" s="1">
        <v>-8.3140082735760165E-2</v>
      </c>
      <c r="L320" s="1">
        <v>-1.9716429968037073E-3</v>
      </c>
      <c r="M320" s="1">
        <v>2.6007252583049364E-2</v>
      </c>
      <c r="N320" s="1">
        <f t="shared" si="128"/>
        <v>46</v>
      </c>
      <c r="O320" s="1">
        <v>1393</v>
      </c>
      <c r="P320" s="1">
        <v>7.0480987199917397E-2</v>
      </c>
      <c r="Q320" s="1">
        <v>6.8108068217217821E-2</v>
      </c>
      <c r="R320" s="10">
        <v>59.733161696750223</v>
      </c>
      <c r="S320" s="1">
        <v>0</v>
      </c>
      <c r="T320" s="1">
        <v>0</v>
      </c>
      <c r="U320" s="1">
        <f t="shared" si="105"/>
        <v>1.7762155027114435</v>
      </c>
      <c r="V320" s="1">
        <f t="shared" si="106"/>
        <v>0</v>
      </c>
      <c r="W320" s="1">
        <f t="shared" si="107"/>
        <v>6.3479921753327089</v>
      </c>
      <c r="X320" s="1">
        <f t="shared" si="103"/>
        <v>0.74401845274289347</v>
      </c>
      <c r="Y320" s="1">
        <f t="shared" si="125"/>
        <v>1.3365101508403712</v>
      </c>
      <c r="Z320" s="1">
        <f t="shared" si="104"/>
        <v>0.13360333334081256</v>
      </c>
      <c r="AA320" s="1">
        <f t="shared" si="108"/>
        <v>0</v>
      </c>
    </row>
    <row r="321" spans="1:27" x14ac:dyDescent="0.45">
      <c r="A321" s="6" t="s">
        <v>94</v>
      </c>
      <c r="B321" s="7" t="s">
        <v>33</v>
      </c>
      <c r="C321" s="1" t="s">
        <v>37</v>
      </c>
      <c r="D321" s="8">
        <v>1993248</v>
      </c>
      <c r="E321" s="8">
        <v>2274600000000</v>
      </c>
      <c r="F321" s="8">
        <v>1332669</v>
      </c>
      <c r="G321" s="8">
        <v>284002</v>
      </c>
      <c r="H321" s="1">
        <v>-1.1967832440475455E-3</v>
      </c>
      <c r="I321" s="1">
        <v>1.2845779654313308E-4</v>
      </c>
      <c r="J321" s="1">
        <v>0.57051277548169055</v>
      </c>
      <c r="K321" s="1">
        <v>8.7362647375038724E-2</v>
      </c>
      <c r="L321" s="1">
        <v>-1.4760800482688932E-4</v>
      </c>
      <c r="M321" s="1">
        <v>2.4065210687903042E-3</v>
      </c>
      <c r="N321" s="1">
        <f t="shared" si="128"/>
        <v>46</v>
      </c>
      <c r="O321" s="1">
        <v>1394</v>
      </c>
      <c r="P321" s="1">
        <v>0.43104485449364199</v>
      </c>
      <c r="Q321" s="1">
        <v>0.35840484494236269</v>
      </c>
      <c r="R321" s="10">
        <v>59.939181007882134</v>
      </c>
      <c r="S321" s="1">
        <v>0</v>
      </c>
      <c r="T321" s="1">
        <v>0</v>
      </c>
      <c r="U321" s="1">
        <f t="shared" si="105"/>
        <v>1.7777108045724641</v>
      </c>
      <c r="V321" s="1">
        <f t="shared" si="106"/>
        <v>0</v>
      </c>
      <c r="W321" s="1">
        <f t="shared" si="107"/>
        <v>6.2995613369999868</v>
      </c>
      <c r="X321" s="1">
        <f t="shared" si="103"/>
        <v>0.66859166546260174</v>
      </c>
      <c r="Y321" s="1">
        <f t="shared" si="125"/>
        <v>1.2364427685814152</v>
      </c>
      <c r="Z321" s="1">
        <f t="shared" si="104"/>
        <v>0.14248201929714716</v>
      </c>
      <c r="AA321" s="1">
        <f t="shared" si="108"/>
        <v>0</v>
      </c>
    </row>
    <row r="322" spans="1:27" x14ac:dyDescent="0.45">
      <c r="A322" s="6" t="s">
        <v>94</v>
      </c>
      <c r="B322" s="7" t="s">
        <v>34</v>
      </c>
      <c r="C322" s="1" t="s">
        <v>37</v>
      </c>
      <c r="D322" s="6">
        <v>2364052</v>
      </c>
      <c r="E322" s="6">
        <v>1948600000000</v>
      </c>
      <c r="F322" s="6">
        <v>1708131</v>
      </c>
      <c r="G322" s="6">
        <v>207762</v>
      </c>
      <c r="H322" s="1">
        <v>2.5000315722562651E-2</v>
      </c>
      <c r="I322" s="1">
        <v>6.1907378980549709E-4</v>
      </c>
      <c r="J322" s="1">
        <v>-0.30174654562478948</v>
      </c>
      <c r="K322" s="1">
        <v>8.6245961200713248E-2</v>
      </c>
      <c r="L322" s="1">
        <v>4.1796624211891502E-2</v>
      </c>
      <c r="M322" s="1">
        <v>1.0614401026881588E-3</v>
      </c>
      <c r="N322" s="1">
        <f t="shared" si="128"/>
        <v>46</v>
      </c>
      <c r="O322" s="1">
        <v>1395</v>
      </c>
      <c r="P322" s="1">
        <v>-0.44378179009218399</v>
      </c>
      <c r="Q322" s="1">
        <v>-0.58659459786237389</v>
      </c>
      <c r="R322" s="11">
        <v>63.008695340648536</v>
      </c>
      <c r="S322" s="1">
        <v>0</v>
      </c>
      <c r="T322" s="1">
        <v>1</v>
      </c>
      <c r="U322" s="1">
        <f t="shared" si="105"/>
        <v>1.7994004871976828</v>
      </c>
      <c r="V322" s="1">
        <f t="shared" si="106"/>
        <v>0</v>
      </c>
      <c r="W322" s="1">
        <f t="shared" si="107"/>
        <v>6.3736570251130606</v>
      </c>
      <c r="X322" s="1">
        <f t="shared" ref="X322:X385" si="129">F322/D322</f>
        <v>0.72254375115268188</v>
      </c>
      <c r="Y322" s="1">
        <f t="shared" si="125"/>
        <v>1.0888260901283129</v>
      </c>
      <c r="Z322" s="1">
        <f t="shared" ref="Z322:Z385" si="130">G322/D322</f>
        <v>8.788385365465734E-2</v>
      </c>
      <c r="AA322" s="1">
        <f t="shared" si="108"/>
        <v>0</v>
      </c>
    </row>
    <row r="323" spans="1:27" x14ac:dyDescent="0.45">
      <c r="A323" s="6" t="s">
        <v>94</v>
      </c>
      <c r="B323" s="7" t="s">
        <v>35</v>
      </c>
      <c r="C323" s="1" t="s">
        <v>37</v>
      </c>
      <c r="D323" s="6">
        <v>3289555</v>
      </c>
      <c r="E323" s="6">
        <v>1780800000000</v>
      </c>
      <c r="F323" s="6">
        <v>2502123</v>
      </c>
      <c r="G323" s="6">
        <v>331511</v>
      </c>
      <c r="H323" s="1">
        <v>-2.7829621841423794E-2</v>
      </c>
      <c r="I323" s="1">
        <v>5.7764294388676384E-4</v>
      </c>
      <c r="J323" s="1">
        <v>0.18922720161486642</v>
      </c>
      <c r="K323" s="1">
        <v>0.32259139492977218</v>
      </c>
      <c r="L323" s="1">
        <v>3.2918362461096481E-3</v>
      </c>
      <c r="M323" s="1">
        <v>-2.1673401207551396E-3</v>
      </c>
      <c r="N323" s="1">
        <f t="shared" si="128"/>
        <v>46</v>
      </c>
      <c r="O323" s="1">
        <v>1396</v>
      </c>
      <c r="P323" s="1">
        <v>-0.132204999727526</v>
      </c>
      <c r="Q323" s="1">
        <v>-0.1417997670167444</v>
      </c>
      <c r="R323" s="11">
        <v>61.787757523046366</v>
      </c>
      <c r="S323" s="1">
        <v>0</v>
      </c>
      <c r="T323" s="1">
        <v>0</v>
      </c>
      <c r="U323" s="1">
        <f t="shared" ref="U323:U386" si="131">LOG10(R323)</f>
        <v>1.7909024335534771</v>
      </c>
      <c r="V323" s="1">
        <f t="shared" ref="V323:V386" si="132">IF(S323&gt;0.2,1,0)</f>
        <v>0</v>
      </c>
      <c r="W323" s="1">
        <f t="shared" ref="W323:W386" si="133">LOG10(D323)</f>
        <v>6.5171371520181474</v>
      </c>
      <c r="X323" s="1">
        <f t="shared" si="129"/>
        <v>0.76062658931071225</v>
      </c>
      <c r="Y323" s="1">
        <f t="shared" si="125"/>
        <v>0.81604096275614879</v>
      </c>
      <c r="Z323" s="1">
        <f t="shared" si="130"/>
        <v>0.10077685279619888</v>
      </c>
      <c r="AA323" s="1">
        <f t="shared" ref="AA323:AA386" si="134">U323*V323</f>
        <v>0</v>
      </c>
    </row>
    <row r="324" spans="1:27" ht="16.5" x14ac:dyDescent="0.45">
      <c r="A324" s="6" t="s">
        <v>95</v>
      </c>
      <c r="B324" s="7" t="s">
        <v>28</v>
      </c>
      <c r="C324" s="1" t="s">
        <v>46</v>
      </c>
      <c r="D324" s="8">
        <v>402992</v>
      </c>
      <c r="E324" s="8">
        <v>177900000000</v>
      </c>
      <c r="F324" s="8">
        <v>298878</v>
      </c>
      <c r="G324" s="8">
        <v>17443</v>
      </c>
      <c r="H324" s="1">
        <v>2.6035821699510627E-2</v>
      </c>
      <c r="I324" s="1">
        <v>-5.3252665049435093E-3</v>
      </c>
      <c r="J324" s="1">
        <v>0.4106646917237548</v>
      </c>
      <c r="K324" s="1">
        <v>0.15778343717313201</v>
      </c>
      <c r="L324" s="1">
        <v>2.4937655860349201E-2</v>
      </c>
      <c r="M324" s="1">
        <v>2.3665966180254137E-3</v>
      </c>
      <c r="N324" s="1">
        <f t="shared" ref="N324" si="135">N323+1</f>
        <v>47</v>
      </c>
      <c r="O324" s="1">
        <v>1390</v>
      </c>
      <c r="P324" s="1">
        <v>0.19728717257537401</v>
      </c>
      <c r="Q324" s="1">
        <v>0.18005830805708894</v>
      </c>
      <c r="R324" s="9">
        <v>43.569493434229969</v>
      </c>
      <c r="S324" s="1">
        <v>0</v>
      </c>
      <c r="T324" s="1">
        <v>0</v>
      </c>
      <c r="U324" s="1">
        <f t="shared" si="131"/>
        <v>1.6391825105899296</v>
      </c>
      <c r="V324" s="1">
        <f t="shared" si="132"/>
        <v>0</v>
      </c>
      <c r="W324" s="1">
        <f t="shared" si="133"/>
        <v>5.605296424825128</v>
      </c>
      <c r="X324" s="1">
        <f t="shared" si="129"/>
        <v>0.74164747687299004</v>
      </c>
      <c r="Y324" s="1">
        <f t="shared" si="125"/>
        <v>0.53573514202222172</v>
      </c>
      <c r="Z324" s="1">
        <f t="shared" si="130"/>
        <v>4.3283737642434587E-2</v>
      </c>
      <c r="AA324" s="1">
        <f t="shared" si="134"/>
        <v>0</v>
      </c>
    </row>
    <row r="325" spans="1:27" x14ac:dyDescent="0.45">
      <c r="A325" s="6" t="s">
        <v>95</v>
      </c>
      <c r="B325" s="7" t="s">
        <v>30</v>
      </c>
      <c r="C325" s="1" t="s">
        <v>46</v>
      </c>
      <c r="D325" s="8">
        <v>622165</v>
      </c>
      <c r="E325" s="8">
        <v>830700000000</v>
      </c>
      <c r="F325" s="8">
        <v>240421</v>
      </c>
      <c r="G325" s="8">
        <v>18322</v>
      </c>
      <c r="H325" s="1">
        <v>0</v>
      </c>
      <c r="I325" s="1">
        <v>-9.2848259544109652E-3</v>
      </c>
      <c r="J325" s="1">
        <v>7.25226407665048</v>
      </c>
      <c r="K325" s="1">
        <v>1.2878704558398963</v>
      </c>
      <c r="L325" s="1">
        <v>0</v>
      </c>
      <c r="M325" s="1">
        <v>2.6439697316971624E-3</v>
      </c>
      <c r="N325" s="1">
        <f t="shared" ref="N325:N330" si="136">N324</f>
        <v>47</v>
      </c>
      <c r="O325" s="1">
        <v>1391</v>
      </c>
      <c r="P325" s="1">
        <v>6.0705726795009998</v>
      </c>
      <c r="Q325" s="1">
        <v>1.9559414779718969</v>
      </c>
      <c r="R325" s="10">
        <v>35.458788433341475</v>
      </c>
      <c r="S325" s="1">
        <v>0</v>
      </c>
      <c r="T325" s="1">
        <v>0</v>
      </c>
      <c r="U325" s="1">
        <f t="shared" si="131"/>
        <v>1.5497238924125742</v>
      </c>
      <c r="V325" s="1">
        <f t="shared" si="132"/>
        <v>0</v>
      </c>
      <c r="W325" s="1">
        <f t="shared" si="133"/>
        <v>5.7939055761484379</v>
      </c>
      <c r="X325" s="1">
        <f t="shared" si="129"/>
        <v>0.38642643028778539</v>
      </c>
      <c r="Y325" s="1">
        <f t="shared" si="125"/>
        <v>0.77751849196213663</v>
      </c>
      <c r="Z325" s="1">
        <f t="shared" si="130"/>
        <v>2.9448779664558437E-2</v>
      </c>
      <c r="AA325" s="1">
        <f t="shared" si="134"/>
        <v>0</v>
      </c>
    </row>
    <row r="326" spans="1:27" x14ac:dyDescent="0.45">
      <c r="A326" s="6" t="s">
        <v>95</v>
      </c>
      <c r="B326" s="7" t="s">
        <v>31</v>
      </c>
      <c r="C326" s="1" t="s">
        <v>46</v>
      </c>
      <c r="D326" s="8">
        <v>806823</v>
      </c>
      <c r="E326" s="8">
        <v>918600000000</v>
      </c>
      <c r="F326" s="8">
        <v>377807</v>
      </c>
      <c r="G326" s="8">
        <v>57484</v>
      </c>
      <c r="H326" s="1">
        <v>0</v>
      </c>
      <c r="I326" s="1">
        <v>-2.8335995402083763E-3</v>
      </c>
      <c r="J326" s="1">
        <v>6.5792961584544701E-2</v>
      </c>
      <c r="K326" s="1">
        <v>0.30463596056364628</v>
      </c>
      <c r="L326" s="1">
        <v>-5.1136137530343297E-3</v>
      </c>
      <c r="M326" s="1">
        <v>-1.2764921469413538E-3</v>
      </c>
      <c r="N326" s="1">
        <f t="shared" si="136"/>
        <v>47</v>
      </c>
      <c r="O326" s="1">
        <v>1392</v>
      </c>
      <c r="P326" s="1">
        <v>-0.271605688379152</v>
      </c>
      <c r="Q326" s="1">
        <v>-0.3169127405759159</v>
      </c>
      <c r="R326" s="10">
        <v>77.940030761189391</v>
      </c>
      <c r="S326" s="1">
        <v>0</v>
      </c>
      <c r="T326" s="1">
        <v>1</v>
      </c>
      <c r="U326" s="1">
        <f t="shared" si="131"/>
        <v>1.8917605728630376</v>
      </c>
      <c r="V326" s="1">
        <f t="shared" si="132"/>
        <v>0</v>
      </c>
      <c r="W326" s="1">
        <f t="shared" si="133"/>
        <v>5.9067782700944065</v>
      </c>
      <c r="X326" s="1">
        <f t="shared" si="129"/>
        <v>0.46826503458627233</v>
      </c>
      <c r="Y326" s="1">
        <f t="shared" si="125"/>
        <v>0.76135655762185983</v>
      </c>
      <c r="Z326" s="1">
        <f t="shared" si="130"/>
        <v>7.124734917075988E-2</v>
      </c>
      <c r="AA326" s="1">
        <f t="shared" si="134"/>
        <v>0</v>
      </c>
    </row>
    <row r="327" spans="1:27" x14ac:dyDescent="0.45">
      <c r="A327" s="6" t="s">
        <v>95</v>
      </c>
      <c r="B327" s="7" t="s">
        <v>32</v>
      </c>
      <c r="C327" s="1" t="s">
        <v>46</v>
      </c>
      <c r="D327" s="8">
        <v>825756</v>
      </c>
      <c r="E327" s="8">
        <v>620700000000</v>
      </c>
      <c r="F327" s="8">
        <v>399531</v>
      </c>
      <c r="G327" s="8">
        <v>43310</v>
      </c>
      <c r="H327" s="1">
        <v>5.1187720021565672E-3</v>
      </c>
      <c r="I327" s="1">
        <v>5.9063910843026586E-4</v>
      </c>
      <c r="J327" s="1">
        <v>-0.21253332802737873</v>
      </c>
      <c r="K327" s="1">
        <v>-0.11389731476059192</v>
      </c>
      <c r="L327" s="1">
        <v>-4.8639975743179783E-4</v>
      </c>
      <c r="M327" s="1">
        <v>6.1632595474830877E-4</v>
      </c>
      <c r="N327" s="1">
        <f t="shared" si="136"/>
        <v>47</v>
      </c>
      <c r="O327" s="1">
        <v>1393</v>
      </c>
      <c r="P327" s="1">
        <v>-0.18652453680547401</v>
      </c>
      <c r="Q327" s="1">
        <v>-0.20643951480063677</v>
      </c>
      <c r="R327" s="10">
        <v>77.737241602067186</v>
      </c>
      <c r="S327" s="1">
        <v>0</v>
      </c>
      <c r="T327" s="1">
        <v>1</v>
      </c>
      <c r="U327" s="1">
        <f t="shared" si="131"/>
        <v>1.8906291262327986</v>
      </c>
      <c r="V327" s="1">
        <f t="shared" si="132"/>
        <v>0</v>
      </c>
      <c r="W327" s="1">
        <f t="shared" si="133"/>
        <v>5.9168517379885497</v>
      </c>
      <c r="X327" s="1">
        <f t="shared" si="129"/>
        <v>0.48383662970659613</v>
      </c>
      <c r="Y327" s="1">
        <f t="shared" si="125"/>
        <v>0.37588049756831221</v>
      </c>
      <c r="Z327" s="1">
        <f t="shared" si="130"/>
        <v>5.2448907425438021E-2</v>
      </c>
      <c r="AA327" s="1">
        <f t="shared" si="134"/>
        <v>0</v>
      </c>
    </row>
    <row r="328" spans="1:27" x14ac:dyDescent="0.45">
      <c r="A328" s="6" t="s">
        <v>95</v>
      </c>
      <c r="B328" s="7" t="s">
        <v>33</v>
      </c>
      <c r="C328" s="1" t="s">
        <v>46</v>
      </c>
      <c r="D328" s="8">
        <v>900397</v>
      </c>
      <c r="E328" s="8">
        <v>576300000000</v>
      </c>
      <c r="F328" s="8">
        <v>463531</v>
      </c>
      <c r="G328" s="8">
        <v>50081</v>
      </c>
      <c r="H328" s="1">
        <v>0</v>
      </c>
      <c r="I328" s="1">
        <v>9.9035000253502566E-4</v>
      </c>
      <c r="J328" s="1">
        <v>-4.6631207913787186E-2</v>
      </c>
      <c r="K328" s="1">
        <v>0.10773823225835195</v>
      </c>
      <c r="L328" s="1">
        <v>0</v>
      </c>
      <c r="M328" s="1">
        <v>2.4065210687903042E-3</v>
      </c>
      <c r="N328" s="1">
        <f t="shared" si="136"/>
        <v>47</v>
      </c>
      <c r="O328" s="1">
        <v>1394</v>
      </c>
      <c r="P328" s="1">
        <v>-0.20482673043671201</v>
      </c>
      <c r="Q328" s="1">
        <v>-0.22919523893905633</v>
      </c>
      <c r="R328" s="10">
        <v>77.240740740740748</v>
      </c>
      <c r="S328" s="1">
        <v>0</v>
      </c>
      <c r="T328" s="1">
        <v>1</v>
      </c>
      <c r="U328" s="1">
        <f t="shared" si="131"/>
        <v>1.887846430022863</v>
      </c>
      <c r="V328" s="1">
        <f t="shared" si="132"/>
        <v>0</v>
      </c>
      <c r="W328" s="1">
        <f t="shared" si="133"/>
        <v>5.9544340393209119</v>
      </c>
      <c r="X328" s="1">
        <f t="shared" si="129"/>
        <v>0.5148073571991022</v>
      </c>
      <c r="Y328" s="1">
        <f t="shared" si="125"/>
        <v>0.27700184652511567</v>
      </c>
      <c r="Z328" s="1">
        <f t="shared" si="130"/>
        <v>5.5621020505399285E-2</v>
      </c>
      <c r="AA328" s="1">
        <f t="shared" si="134"/>
        <v>0</v>
      </c>
    </row>
    <row r="329" spans="1:27" x14ac:dyDescent="0.45">
      <c r="A329" s="6" t="s">
        <v>95</v>
      </c>
      <c r="B329" s="7" t="s">
        <v>34</v>
      </c>
      <c r="C329" s="1" t="s">
        <v>46</v>
      </c>
      <c r="D329" s="6">
        <v>1153106</v>
      </c>
      <c r="E329" s="6">
        <v>981000000000</v>
      </c>
      <c r="F329" s="6">
        <v>684527</v>
      </c>
      <c r="G329" s="6">
        <v>92171</v>
      </c>
      <c r="H329" s="1">
        <v>0</v>
      </c>
      <c r="I329" s="1">
        <v>1.350517909385625E-3</v>
      </c>
      <c r="J329" s="1">
        <v>1.2642919615170549</v>
      </c>
      <c r="K329" s="1">
        <v>8.2398208851171079E-2</v>
      </c>
      <c r="L329" s="1">
        <v>-2.7682187419528631E-3</v>
      </c>
      <c r="M329" s="1">
        <v>4.5395429491546417E-3</v>
      </c>
      <c r="N329" s="1">
        <f t="shared" si="136"/>
        <v>47</v>
      </c>
      <c r="O329" s="1">
        <v>1395</v>
      </c>
      <c r="P329" s="1">
        <v>1.1295343969255101</v>
      </c>
      <c r="Q329" s="1">
        <v>0.75590336283368487</v>
      </c>
      <c r="R329" s="11">
        <v>86.131391701646535</v>
      </c>
      <c r="S329" s="1">
        <v>0</v>
      </c>
      <c r="T329" s="1">
        <v>0</v>
      </c>
      <c r="U329" s="1">
        <f t="shared" si="131"/>
        <v>1.9351614645558008</v>
      </c>
      <c r="V329" s="1">
        <f t="shared" si="132"/>
        <v>0</v>
      </c>
      <c r="W329" s="1">
        <f t="shared" si="133"/>
        <v>6.0618692319253222</v>
      </c>
      <c r="X329" s="1">
        <f t="shared" si="129"/>
        <v>0.59363753202220781</v>
      </c>
      <c r="Y329" s="1">
        <f t="shared" si="125"/>
        <v>0.73886774883644946</v>
      </c>
      <c r="Z329" s="1">
        <f t="shared" si="130"/>
        <v>7.9932807564959338E-2</v>
      </c>
      <c r="AA329" s="1">
        <f t="shared" si="134"/>
        <v>0</v>
      </c>
    </row>
    <row r="330" spans="1:27" x14ac:dyDescent="0.45">
      <c r="A330" s="6" t="s">
        <v>95</v>
      </c>
      <c r="B330" s="7" t="s">
        <v>35</v>
      </c>
      <c r="C330" s="1" t="s">
        <v>46</v>
      </c>
      <c r="D330" s="6">
        <v>973028</v>
      </c>
      <c r="E330" s="6">
        <v>1035300000000</v>
      </c>
      <c r="F330" s="6">
        <v>498068</v>
      </c>
      <c r="G330" s="6">
        <v>66381</v>
      </c>
      <c r="H330" s="1">
        <v>-2.6768480818265071E-4</v>
      </c>
      <c r="I330" s="1">
        <v>5.7764294388676384E-4</v>
      </c>
      <c r="J330" s="1">
        <v>2.2134044993796342E-2</v>
      </c>
      <c r="K330" s="1">
        <v>0.32412212794946432</v>
      </c>
      <c r="L330" s="1">
        <v>-1.2024048096192385E-2</v>
      </c>
      <c r="M330" s="1">
        <v>4.6093187281928474E-3</v>
      </c>
      <c r="N330" s="1">
        <f t="shared" si="136"/>
        <v>47</v>
      </c>
      <c r="O330" s="1">
        <v>1396</v>
      </c>
      <c r="P330" s="1">
        <v>-0.32729518680860897</v>
      </c>
      <c r="Q330" s="1">
        <v>-0.39644865894214543</v>
      </c>
      <c r="R330" s="11">
        <v>87.653532741026126</v>
      </c>
      <c r="S330" s="1">
        <v>0</v>
      </c>
      <c r="T330" s="1">
        <v>1</v>
      </c>
      <c r="U330" s="1">
        <f t="shared" si="131"/>
        <v>1.9427694243546902</v>
      </c>
      <c r="V330" s="1">
        <f t="shared" si="132"/>
        <v>0</v>
      </c>
      <c r="W330" s="1">
        <f t="shared" si="133"/>
        <v>5.9881253377714652</v>
      </c>
      <c r="X330" s="1">
        <f t="shared" si="129"/>
        <v>0.51187427288834442</v>
      </c>
      <c r="Y330" s="1">
        <f t="shared" si="125"/>
        <v>0.77921592880964752</v>
      </c>
      <c r="Z330" s="1">
        <f t="shared" si="130"/>
        <v>6.8221058386809016E-2</v>
      </c>
      <c r="AA330" s="1">
        <f t="shared" si="134"/>
        <v>0</v>
      </c>
    </row>
    <row r="331" spans="1:27" ht="16.5" x14ac:dyDescent="0.45">
      <c r="A331" s="6" t="s">
        <v>96</v>
      </c>
      <c r="B331" s="7" t="s">
        <v>28</v>
      </c>
      <c r="C331" s="1" t="s">
        <v>37</v>
      </c>
      <c r="D331" s="8">
        <v>64210541</v>
      </c>
      <c r="E331" s="8">
        <v>10462400000000</v>
      </c>
      <c r="F331" s="8">
        <v>45085083</v>
      </c>
      <c r="G331" s="8">
        <v>5220489</v>
      </c>
      <c r="H331" s="1">
        <v>8.7618765943288275E-3</v>
      </c>
      <c r="I331" s="1">
        <v>-9.5766899291936224E-4</v>
      </c>
      <c r="J331" s="1">
        <v>-0.32420841094010394</v>
      </c>
      <c r="K331" s="1">
        <v>0.12584701441629906</v>
      </c>
      <c r="L331" s="1">
        <v>6.6727107887578421E-3</v>
      </c>
      <c r="M331" s="1">
        <v>7.5637465286543804E-3</v>
      </c>
      <c r="N331" s="1">
        <f t="shared" ref="N331" si="137">N330+1</f>
        <v>48</v>
      </c>
      <c r="O331" s="1">
        <v>1390</v>
      </c>
      <c r="P331" s="1">
        <v>-0.495645564148885</v>
      </c>
      <c r="Q331" s="1">
        <v>-0.6844760123358421</v>
      </c>
      <c r="R331" s="9">
        <v>30.439078017496342</v>
      </c>
      <c r="S331" s="1">
        <v>54.53</v>
      </c>
      <c r="T331" s="1">
        <v>1</v>
      </c>
      <c r="U331" s="1">
        <f t="shared" si="131"/>
        <v>1.4834314937628645</v>
      </c>
      <c r="V331" s="1">
        <f t="shared" si="132"/>
        <v>1</v>
      </c>
      <c r="W331" s="1">
        <f t="shared" si="133"/>
        <v>7.8076063290400723</v>
      </c>
      <c r="X331" s="1">
        <f t="shared" si="129"/>
        <v>0.70214457467349478</v>
      </c>
      <c r="Y331" s="1">
        <f t="shared" si="125"/>
        <v>-0.60323244931340159</v>
      </c>
      <c r="Z331" s="1">
        <f t="shared" si="130"/>
        <v>8.1302678947993909E-2</v>
      </c>
      <c r="AA331" s="1">
        <f t="shared" si="134"/>
        <v>1.4834314937628645</v>
      </c>
    </row>
    <row r="332" spans="1:27" x14ac:dyDescent="0.45">
      <c r="A332" s="6" t="s">
        <v>96</v>
      </c>
      <c r="B332" s="7" t="s">
        <v>30</v>
      </c>
      <c r="C332" s="1" t="s">
        <v>37</v>
      </c>
      <c r="D332" s="8">
        <v>64210541</v>
      </c>
      <c r="E332" s="8">
        <v>18179200000000</v>
      </c>
      <c r="F332" s="8">
        <v>45085083</v>
      </c>
      <c r="G332" s="8">
        <v>-7204976</v>
      </c>
      <c r="H332" s="1">
        <v>-3.3531675017895508E-2</v>
      </c>
      <c r="I332" s="1">
        <v>1.894506341675449E-3</v>
      </c>
      <c r="J332" s="1">
        <v>0.74429737080689029</v>
      </c>
      <c r="K332" s="1">
        <v>1.4467861651098208</v>
      </c>
      <c r="L332" s="1">
        <v>2.5156448159005314E-2</v>
      </c>
      <c r="M332" s="1">
        <v>2.7049894136438116E-2</v>
      </c>
      <c r="N332" s="1">
        <f t="shared" ref="N332:N337" si="138">N331</f>
        <v>48</v>
      </c>
      <c r="O332" s="1">
        <v>1391</v>
      </c>
      <c r="P332" s="1">
        <v>-0.49147650109632601</v>
      </c>
      <c r="Q332" s="1">
        <v>-0.67624385236132434</v>
      </c>
      <c r="R332" s="10">
        <v>43.81826179514524</v>
      </c>
      <c r="S332" s="1">
        <v>54.53</v>
      </c>
      <c r="T332" s="1">
        <v>1</v>
      </c>
      <c r="U332" s="1">
        <f t="shared" si="131"/>
        <v>1.6416551457543676</v>
      </c>
      <c r="V332" s="1">
        <f t="shared" si="132"/>
        <v>1</v>
      </c>
      <c r="W332" s="1">
        <f t="shared" si="133"/>
        <v>7.8076063290400723</v>
      </c>
      <c r="X332" s="1">
        <f t="shared" si="129"/>
        <v>0.70214457467349478</v>
      </c>
      <c r="Y332" s="1">
        <f t="shared" si="125"/>
        <v>-5.0742243757605235E-2</v>
      </c>
      <c r="Z332" s="1">
        <f t="shared" si="130"/>
        <v>-0.11220861696212776</v>
      </c>
      <c r="AA332" s="1">
        <f t="shared" si="134"/>
        <v>1.6416551457543676</v>
      </c>
    </row>
    <row r="333" spans="1:27" x14ac:dyDescent="0.45">
      <c r="A333" s="6" t="s">
        <v>96</v>
      </c>
      <c r="B333" s="7" t="s">
        <v>31</v>
      </c>
      <c r="C333" s="1" t="s">
        <v>37</v>
      </c>
      <c r="D333" s="8">
        <v>73712758</v>
      </c>
      <c r="E333" s="8">
        <v>25031144110000</v>
      </c>
      <c r="F333" s="8">
        <v>63392556</v>
      </c>
      <c r="G333" s="8">
        <v>-4555158</v>
      </c>
      <c r="H333" s="1">
        <v>-3.7570415431648595E-2</v>
      </c>
      <c r="I333" s="1">
        <v>-5.6652881132257821E-5</v>
      </c>
      <c r="J333" s="1">
        <v>0.25175159566726968</v>
      </c>
      <c r="K333" s="1">
        <v>0.25935128129991375</v>
      </c>
      <c r="L333" s="1">
        <v>-3.4463858623438745E-2</v>
      </c>
      <c r="M333" s="1">
        <v>-2.0908983652976419E-3</v>
      </c>
      <c r="N333" s="1">
        <f t="shared" si="138"/>
        <v>48</v>
      </c>
      <c r="O333" s="1">
        <v>1392</v>
      </c>
      <c r="P333" s="1">
        <v>-2.7090794822156001E-2</v>
      </c>
      <c r="Q333" s="1">
        <v>-2.7464515458668078E-2</v>
      </c>
      <c r="R333" s="10">
        <v>41.70542635658915</v>
      </c>
      <c r="S333" s="1">
        <v>56.38</v>
      </c>
      <c r="T333" s="1">
        <v>0</v>
      </c>
      <c r="U333" s="1">
        <f t="shared" si="131"/>
        <v>1.6201925653671403</v>
      </c>
      <c r="V333" s="1">
        <f t="shared" si="132"/>
        <v>1</v>
      </c>
      <c r="W333" s="1">
        <f t="shared" si="133"/>
        <v>7.8675426608507131</v>
      </c>
      <c r="X333" s="1">
        <f t="shared" si="129"/>
        <v>0.85999435810012703</v>
      </c>
      <c r="Y333" s="1">
        <f t="shared" si="125"/>
        <v>0.88601748044230866</v>
      </c>
      <c r="Z333" s="1">
        <f t="shared" si="130"/>
        <v>-6.1796059781130425E-2</v>
      </c>
      <c r="AA333" s="1">
        <f t="shared" si="134"/>
        <v>1.6201925653671403</v>
      </c>
    </row>
    <row r="334" spans="1:27" x14ac:dyDescent="0.45">
      <c r="A334" s="6" t="s">
        <v>96</v>
      </c>
      <c r="B334" s="7" t="s">
        <v>32</v>
      </c>
      <c r="C334" s="1" t="s">
        <v>37</v>
      </c>
      <c r="D334" s="8">
        <v>73282899</v>
      </c>
      <c r="E334" s="8">
        <v>72761148775000</v>
      </c>
      <c r="F334" s="8">
        <v>62886158</v>
      </c>
      <c r="G334" s="8">
        <v>225607</v>
      </c>
      <c r="H334" s="1">
        <v>-4.9443094689679161E-2</v>
      </c>
      <c r="I334" s="1">
        <v>-9.7151048199247449E-3</v>
      </c>
      <c r="J334" s="1">
        <v>1.2456816369917618E-2</v>
      </c>
      <c r="K334" s="1">
        <v>-0.11009005938413539</v>
      </c>
      <c r="L334" s="1">
        <v>-4.3439745398471105E-2</v>
      </c>
      <c r="M334" s="1">
        <v>-8.1093024968697056E-3</v>
      </c>
      <c r="N334" s="1">
        <f t="shared" si="138"/>
        <v>48</v>
      </c>
      <c r="O334" s="1">
        <v>1393</v>
      </c>
      <c r="P334" s="1">
        <v>5.1391683797236298E-2</v>
      </c>
      <c r="Q334" s="1">
        <v>5.0114699725016851E-2</v>
      </c>
      <c r="R334" s="10">
        <v>36.902870694842662</v>
      </c>
      <c r="S334" s="1">
        <v>40.6</v>
      </c>
      <c r="T334" s="1">
        <v>0</v>
      </c>
      <c r="U334" s="1">
        <f t="shared" si="131"/>
        <v>1.5670601514825386</v>
      </c>
      <c r="V334" s="1">
        <f t="shared" si="132"/>
        <v>1</v>
      </c>
      <c r="W334" s="1">
        <f t="shared" si="133"/>
        <v>7.8650026412656882</v>
      </c>
      <c r="X334" s="1">
        <f t="shared" si="129"/>
        <v>0.8581286883860858</v>
      </c>
      <c r="Y334" s="1">
        <f t="shared" si="125"/>
        <v>1.9456897504231658</v>
      </c>
      <c r="Z334" s="1">
        <f t="shared" si="130"/>
        <v>3.0785763538093655E-3</v>
      </c>
      <c r="AA334" s="1">
        <f t="shared" si="134"/>
        <v>1.5670601514825386</v>
      </c>
    </row>
    <row r="335" spans="1:27" x14ac:dyDescent="0.45">
      <c r="A335" s="6" t="s">
        <v>96</v>
      </c>
      <c r="B335" s="7" t="s">
        <v>33</v>
      </c>
      <c r="C335" s="1" t="s">
        <v>37</v>
      </c>
      <c r="D335" s="8">
        <v>112066473</v>
      </c>
      <c r="E335" s="8">
        <v>54227278175000</v>
      </c>
      <c r="F335" s="8">
        <v>73422549</v>
      </c>
      <c r="G335" s="8">
        <v>6543968</v>
      </c>
      <c r="H335" s="1">
        <v>1.8327376468514192E-2</v>
      </c>
      <c r="I335" s="1">
        <v>1.6719376347118426E-3</v>
      </c>
      <c r="J335" s="1">
        <v>1.117228255520194</v>
      </c>
      <c r="K335" s="1">
        <v>0.13314797083302643</v>
      </c>
      <c r="L335" s="1">
        <v>-4.5451023539074133E-2</v>
      </c>
      <c r="M335" s="1">
        <v>8.7099237881668539E-4</v>
      </c>
      <c r="N335" s="1">
        <f t="shared" si="138"/>
        <v>48</v>
      </c>
      <c r="O335" s="1">
        <v>1394</v>
      </c>
      <c r="P335" s="1">
        <v>0.89005728197336098</v>
      </c>
      <c r="Q335" s="1">
        <v>0.63660713653468848</v>
      </c>
      <c r="R335" s="10">
        <v>43.781806604221266</v>
      </c>
      <c r="S335" s="1">
        <v>40.6</v>
      </c>
      <c r="T335" s="1">
        <v>0</v>
      </c>
      <c r="U335" s="1">
        <f t="shared" si="131"/>
        <v>1.6412936782473606</v>
      </c>
      <c r="V335" s="1">
        <f t="shared" si="132"/>
        <v>1</v>
      </c>
      <c r="W335" s="1">
        <f t="shared" si="133"/>
        <v>8.0494757038623383</v>
      </c>
      <c r="X335" s="1">
        <f t="shared" si="129"/>
        <v>0.65516962419259861</v>
      </c>
      <c r="Y335" s="1">
        <f t="shared" si="125"/>
        <v>0.33879451221740547</v>
      </c>
      <c r="Z335" s="1">
        <f t="shared" si="130"/>
        <v>5.839362857435515E-2</v>
      </c>
      <c r="AA335" s="1">
        <f t="shared" si="134"/>
        <v>1.6412936782473606</v>
      </c>
    </row>
    <row r="336" spans="1:27" x14ac:dyDescent="0.45">
      <c r="A336" s="6" t="s">
        <v>96</v>
      </c>
      <c r="B336" s="7" t="s">
        <v>34</v>
      </c>
      <c r="C336" s="1" t="s">
        <v>37</v>
      </c>
      <c r="D336" s="6">
        <v>187754786</v>
      </c>
      <c r="E336" s="6">
        <v>44999609550000</v>
      </c>
      <c r="F336" s="6">
        <v>138428167</v>
      </c>
      <c r="G336" s="6">
        <v>10164324</v>
      </c>
      <c r="H336" s="1">
        <v>-8.4554159313361132E-3</v>
      </c>
      <c r="I336" s="1">
        <v>1.5773212808220664E-3</v>
      </c>
      <c r="J336" s="1">
        <v>-7.8737351040585074E-2</v>
      </c>
      <c r="K336" s="1">
        <v>8.0011049903313342E-2</v>
      </c>
      <c r="L336" s="1">
        <v>-2.3549201009251473E-2</v>
      </c>
      <c r="M336" s="1">
        <v>1.0893311747323315E-3</v>
      </c>
      <c r="N336" s="1">
        <f t="shared" si="138"/>
        <v>48</v>
      </c>
      <c r="O336" s="1">
        <v>1395</v>
      </c>
      <c r="P336" s="1">
        <v>-0.220063627940184</v>
      </c>
      <c r="Q336" s="1">
        <v>-0.24854293690814949</v>
      </c>
      <c r="R336" s="11">
        <v>29.86046511627907</v>
      </c>
      <c r="S336" s="1">
        <v>41.02</v>
      </c>
      <c r="T336" s="1">
        <v>1</v>
      </c>
      <c r="U336" s="1">
        <f t="shared" si="131"/>
        <v>1.475096568153248</v>
      </c>
      <c r="V336" s="1">
        <f t="shared" si="132"/>
        <v>1</v>
      </c>
      <c r="W336" s="1">
        <f t="shared" si="133"/>
        <v>8.2735910162855184</v>
      </c>
      <c r="X336" s="1">
        <f t="shared" si="129"/>
        <v>0.73728169571134128</v>
      </c>
      <c r="Y336" s="1">
        <f t="shared" si="125"/>
        <v>-9.181006141601411E-2</v>
      </c>
      <c r="Z336" s="1">
        <f t="shared" si="130"/>
        <v>5.4136164603548378E-2</v>
      </c>
      <c r="AA336" s="1">
        <f t="shared" si="134"/>
        <v>1.475096568153248</v>
      </c>
    </row>
    <row r="337" spans="1:27" x14ac:dyDescent="0.45">
      <c r="A337" s="6" t="s">
        <v>96</v>
      </c>
      <c r="B337" s="7" t="s">
        <v>35</v>
      </c>
      <c r="C337" s="1" t="s">
        <v>37</v>
      </c>
      <c r="D337" s="6">
        <v>176889183</v>
      </c>
      <c r="E337" s="6">
        <v>36518007750000</v>
      </c>
      <c r="F337" s="6">
        <v>135848844</v>
      </c>
      <c r="G337" s="6">
        <v>10164324</v>
      </c>
      <c r="H337" s="1">
        <v>2.5358324145534728E-2</v>
      </c>
      <c r="I337" s="1">
        <v>-2.2211467196001E-4</v>
      </c>
      <c r="J337" s="1">
        <v>-0.28174936921783011</v>
      </c>
      <c r="K337" s="1">
        <v>0.29357776079250347</v>
      </c>
      <c r="L337" s="1">
        <v>-4.3325526932084309E-2</v>
      </c>
      <c r="M337" s="1">
        <v>4.2593876345161609E-3</v>
      </c>
      <c r="N337" s="1">
        <f t="shared" si="138"/>
        <v>48</v>
      </c>
      <c r="O337" s="1">
        <v>1396</v>
      </c>
      <c r="P337" s="1">
        <v>-0.64903165624996695</v>
      </c>
      <c r="Q337" s="1">
        <v>-1.0470592483298653</v>
      </c>
      <c r="R337" s="11">
        <v>37.552811095091322</v>
      </c>
      <c r="S337" s="1">
        <v>41.02</v>
      </c>
      <c r="T337" s="1">
        <v>1</v>
      </c>
      <c r="U337" s="1">
        <f t="shared" si="131"/>
        <v>1.5746424525889418</v>
      </c>
      <c r="V337" s="1">
        <f t="shared" si="132"/>
        <v>1</v>
      </c>
      <c r="W337" s="1">
        <f t="shared" si="133"/>
        <v>8.247701276058141</v>
      </c>
      <c r="X337" s="1">
        <f t="shared" si="129"/>
        <v>0.76798841905443138</v>
      </c>
      <c r="Y337" s="1">
        <f t="shared" si="125"/>
        <v>-0.11674995912368938</v>
      </c>
      <c r="Z337" s="1">
        <f t="shared" si="130"/>
        <v>5.7461535112636027E-2</v>
      </c>
      <c r="AA337" s="1">
        <f t="shared" si="134"/>
        <v>1.5746424525889418</v>
      </c>
    </row>
    <row r="338" spans="1:27" ht="16.5" x14ac:dyDescent="0.45">
      <c r="A338" s="6" t="s">
        <v>97</v>
      </c>
      <c r="B338" s="7" t="s">
        <v>28</v>
      </c>
      <c r="C338" s="1" t="s">
        <v>42</v>
      </c>
      <c r="D338" s="8">
        <v>216753</v>
      </c>
      <c r="E338" s="8">
        <v>104932000000</v>
      </c>
      <c r="F338" s="8">
        <v>102281</v>
      </c>
      <c r="G338" s="8">
        <v>26202</v>
      </c>
      <c r="H338" s="1">
        <v>6.9085280682549023E-3</v>
      </c>
      <c r="I338" s="1">
        <v>-2.90838584585555E-3</v>
      </c>
      <c r="J338" s="1">
        <v>0.37547101636297964</v>
      </c>
      <c r="K338" s="1">
        <v>0.16379780799490654</v>
      </c>
      <c r="L338" s="1">
        <v>2.8145757496153409E-3</v>
      </c>
      <c r="M338" s="1">
        <v>-5.5000341920420463E-3</v>
      </c>
      <c r="N338" s="1">
        <f t="shared" ref="N338" si="139">N337+1</f>
        <v>49</v>
      </c>
      <c r="O338" s="1">
        <v>1390</v>
      </c>
      <c r="P338" s="1">
        <v>0.151868485483902</v>
      </c>
      <c r="Q338" s="1">
        <v>0.14138539385039808</v>
      </c>
      <c r="R338" s="9">
        <v>87.953488372093034</v>
      </c>
      <c r="S338" s="1">
        <v>8.64</v>
      </c>
      <c r="T338" s="1">
        <v>0</v>
      </c>
      <c r="U338" s="1">
        <f t="shared" si="131"/>
        <v>1.9442530689294344</v>
      </c>
      <c r="V338" s="1">
        <f t="shared" si="132"/>
        <v>1</v>
      </c>
      <c r="W338" s="1">
        <f t="shared" si="133"/>
        <v>5.3359651171029387</v>
      </c>
      <c r="X338" s="1">
        <f t="shared" si="129"/>
        <v>0.47187812856108102</v>
      </c>
      <c r="Y338" s="1">
        <f t="shared" si="125"/>
        <v>-8.7017730290328332E-2</v>
      </c>
      <c r="Z338" s="1">
        <f t="shared" si="130"/>
        <v>0.12088414001190295</v>
      </c>
      <c r="AA338" s="1">
        <f t="shared" si="134"/>
        <v>1.9442530689294344</v>
      </c>
    </row>
    <row r="339" spans="1:27" x14ac:dyDescent="0.45">
      <c r="A339" s="6" t="s">
        <v>97</v>
      </c>
      <c r="B339" s="7" t="s">
        <v>30</v>
      </c>
      <c r="C339" s="1" t="s">
        <v>42</v>
      </c>
      <c r="D339" s="8">
        <v>285532</v>
      </c>
      <c r="E339" s="8">
        <v>306434000000</v>
      </c>
      <c r="F339" s="8">
        <v>154865</v>
      </c>
      <c r="G339" s="8">
        <v>35953</v>
      </c>
      <c r="H339" s="1">
        <v>3.3113158352164211E-2</v>
      </c>
      <c r="I339" s="1">
        <v>-7.6120758196624909E-3</v>
      </c>
      <c r="J339" s="1">
        <v>1.5912485458025292</v>
      </c>
      <c r="K339" s="1">
        <v>1.2416986606488674</v>
      </c>
      <c r="L339" s="1">
        <v>3.9899202015959617E-2</v>
      </c>
      <c r="M339" s="1">
        <v>1.3614158027080147E-2</v>
      </c>
      <c r="N339" s="1">
        <f t="shared" ref="N339:N344" si="140">N338</f>
        <v>49</v>
      </c>
      <c r="O339" s="1">
        <v>1391</v>
      </c>
      <c r="P339" s="1">
        <v>0.45571185135907499</v>
      </c>
      <c r="Q339" s="1">
        <v>0.37549502590250727</v>
      </c>
      <c r="R339" s="10">
        <v>53.790995825879548</v>
      </c>
      <c r="S339" s="1">
        <v>9.7899999999999991</v>
      </c>
      <c r="T339" s="1">
        <v>0</v>
      </c>
      <c r="U339" s="1">
        <f t="shared" si="131"/>
        <v>1.730709584394899</v>
      </c>
      <c r="V339" s="1">
        <f t="shared" si="132"/>
        <v>1</v>
      </c>
      <c r="W339" s="1">
        <f t="shared" si="133"/>
        <v>5.4556547873441756</v>
      </c>
      <c r="X339" s="1">
        <f t="shared" si="129"/>
        <v>0.54237353431489288</v>
      </c>
      <c r="Y339" s="1">
        <f t="shared" si="125"/>
        <v>0.85235029562809284</v>
      </c>
      <c r="Z339" s="1">
        <f t="shared" si="130"/>
        <v>0.12591583430228487</v>
      </c>
      <c r="AA339" s="1">
        <f t="shared" si="134"/>
        <v>1.730709584394899</v>
      </c>
    </row>
    <row r="340" spans="1:27" x14ac:dyDescent="0.45">
      <c r="A340" s="6" t="s">
        <v>97</v>
      </c>
      <c r="B340" s="7" t="s">
        <v>31</v>
      </c>
      <c r="C340" s="1" t="s">
        <v>42</v>
      </c>
      <c r="D340" s="8">
        <v>337340</v>
      </c>
      <c r="E340" s="8">
        <v>236652000000</v>
      </c>
      <c r="F340" s="8">
        <v>185575</v>
      </c>
      <c r="G340" s="8">
        <v>41037</v>
      </c>
      <c r="H340" s="1">
        <v>-1.1386454087460505E-2</v>
      </c>
      <c r="I340" s="1">
        <v>-4.4843049327354259E-3</v>
      </c>
      <c r="J340" s="1">
        <v>0.23812075482628273</v>
      </c>
      <c r="K340" s="1">
        <v>0.31010995045039158</v>
      </c>
      <c r="L340" s="1">
        <v>3.9395959808634903E-2</v>
      </c>
      <c r="M340" s="1">
        <v>8.6020217744913127E-3</v>
      </c>
      <c r="N340" s="1">
        <f t="shared" si="140"/>
        <v>49</v>
      </c>
      <c r="O340" s="1">
        <v>1392</v>
      </c>
      <c r="P340" s="1">
        <v>-5.26240367157935E-2</v>
      </c>
      <c r="Q340" s="1">
        <v>-5.4059260057526135E-2</v>
      </c>
      <c r="R340" s="10">
        <v>41.078481299156913</v>
      </c>
      <c r="S340" s="1">
        <v>9.81</v>
      </c>
      <c r="T340" s="1">
        <v>0</v>
      </c>
      <c r="U340" s="1">
        <f t="shared" si="131"/>
        <v>1.6136143790443269</v>
      </c>
      <c r="V340" s="1">
        <f t="shared" si="132"/>
        <v>1</v>
      </c>
      <c r="W340" s="1">
        <f t="shared" si="133"/>
        <v>5.5280678405942067</v>
      </c>
      <c r="X340" s="1">
        <f t="shared" si="129"/>
        <v>0.55011264599513843</v>
      </c>
      <c r="Y340" s="1">
        <f t="shared" si="125"/>
        <v>0.444257435773867</v>
      </c>
      <c r="Z340" s="1">
        <f t="shared" si="130"/>
        <v>0.12164878164463153</v>
      </c>
      <c r="AA340" s="1">
        <f t="shared" si="134"/>
        <v>1.6136143790443269</v>
      </c>
    </row>
    <row r="341" spans="1:27" x14ac:dyDescent="0.45">
      <c r="A341" s="6" t="s">
        <v>97</v>
      </c>
      <c r="B341" s="7" t="s">
        <v>32</v>
      </c>
      <c r="C341" s="1" t="s">
        <v>42</v>
      </c>
      <c r="D341" s="8">
        <v>363610</v>
      </c>
      <c r="E341" s="8">
        <v>292152000000</v>
      </c>
      <c r="F341" s="8">
        <v>206496</v>
      </c>
      <c r="G341" s="8">
        <v>24849</v>
      </c>
      <c r="H341" s="1">
        <v>1.4108048621051984E-2</v>
      </c>
      <c r="I341" s="1">
        <v>2.2461140368460374E-2</v>
      </c>
      <c r="J341" s="1">
        <v>0.43217414698623263</v>
      </c>
      <c r="K341" s="1">
        <v>-9.8437598751941774E-2</v>
      </c>
      <c r="L341" s="1">
        <v>-8.8126235319101829E-3</v>
      </c>
      <c r="M341" s="1">
        <v>-4.6968277042732645E-3</v>
      </c>
      <c r="N341" s="1">
        <f t="shared" si="140"/>
        <v>49</v>
      </c>
      <c r="O341" s="1">
        <v>1393</v>
      </c>
      <c r="P341" s="1">
        <v>0.42451157308299903</v>
      </c>
      <c r="Q341" s="1">
        <v>0.3538289992352136</v>
      </c>
      <c r="R341" s="10">
        <v>61.374878971921483</v>
      </c>
      <c r="S341" s="1">
        <v>9.81</v>
      </c>
      <c r="T341" s="1">
        <v>0</v>
      </c>
      <c r="U341" s="1">
        <f t="shared" si="131"/>
        <v>1.7879906487256729</v>
      </c>
      <c r="V341" s="1">
        <f t="shared" si="132"/>
        <v>1</v>
      </c>
      <c r="W341" s="1">
        <f t="shared" si="133"/>
        <v>5.5606358186783638</v>
      </c>
      <c r="X341" s="1">
        <f t="shared" si="129"/>
        <v>0.56790517312505162</v>
      </c>
      <c r="Y341" s="1">
        <f t="shared" si="125"/>
        <v>0.62030255827111425</v>
      </c>
      <c r="Z341" s="1">
        <f t="shared" si="130"/>
        <v>6.8339704628585574E-2</v>
      </c>
      <c r="AA341" s="1">
        <f t="shared" si="134"/>
        <v>1.7879906487256729</v>
      </c>
    </row>
    <row r="342" spans="1:27" x14ac:dyDescent="0.45">
      <c r="A342" s="6" t="s">
        <v>97</v>
      </c>
      <c r="B342" s="7" t="s">
        <v>33</v>
      </c>
      <c r="C342" s="1" t="s">
        <v>42</v>
      </c>
      <c r="D342" s="8">
        <v>393179</v>
      </c>
      <c r="E342" s="8">
        <v>505272000000</v>
      </c>
      <c r="F342" s="8">
        <v>149011</v>
      </c>
      <c r="G342" s="8">
        <v>71637</v>
      </c>
      <c r="H342" s="1">
        <v>-1.7815745450530985E-2</v>
      </c>
      <c r="I342" s="1">
        <v>4.9012648643532693E-4</v>
      </c>
      <c r="J342" s="1">
        <v>-1.2855486041915097E-2</v>
      </c>
      <c r="K342" s="1">
        <v>0.10345565501007253</v>
      </c>
      <c r="L342" s="1">
        <v>4.7871988350542675E-2</v>
      </c>
      <c r="M342" s="1">
        <v>5.5069982679871871E-3</v>
      </c>
      <c r="N342" s="1">
        <f t="shared" si="140"/>
        <v>49</v>
      </c>
      <c r="O342" s="1">
        <v>1394</v>
      </c>
      <c r="P342" s="1">
        <v>-0.117236396493198</v>
      </c>
      <c r="Q342" s="1">
        <v>-0.12469783391933871</v>
      </c>
      <c r="R342" s="10">
        <v>81.606866002214829</v>
      </c>
      <c r="S342" s="1">
        <v>9.81</v>
      </c>
      <c r="T342" s="1">
        <v>0</v>
      </c>
      <c r="U342" s="1">
        <f t="shared" si="131"/>
        <v>1.9117266997027738</v>
      </c>
      <c r="V342" s="1">
        <f t="shared" si="132"/>
        <v>1</v>
      </c>
      <c r="W342" s="1">
        <f t="shared" si="133"/>
        <v>5.5945903137692694</v>
      </c>
      <c r="X342" s="1">
        <f t="shared" si="129"/>
        <v>0.37899023091263778</v>
      </c>
      <c r="Y342" s="1">
        <f t="shared" si="125"/>
        <v>0.72724038517730771</v>
      </c>
      <c r="Z342" s="1">
        <f t="shared" si="130"/>
        <v>0.18219945622731631</v>
      </c>
      <c r="AA342" s="1">
        <f t="shared" si="134"/>
        <v>1.9117266997027738</v>
      </c>
    </row>
    <row r="343" spans="1:27" x14ac:dyDescent="0.45">
      <c r="A343" s="6" t="s">
        <v>97</v>
      </c>
      <c r="B343" s="7" t="s">
        <v>34</v>
      </c>
      <c r="C343" s="1" t="s">
        <v>42</v>
      </c>
      <c r="D343" s="6">
        <v>435627</v>
      </c>
      <c r="E343" s="6">
        <v>734376000000</v>
      </c>
      <c r="F343" s="6">
        <v>193886</v>
      </c>
      <c r="G343" s="6">
        <v>20763</v>
      </c>
      <c r="H343" s="1">
        <v>2.1377261860312132E-2</v>
      </c>
      <c r="I343" s="1">
        <v>1.350517909385625E-3</v>
      </c>
      <c r="J343" s="1">
        <v>1.9566951284087895</v>
      </c>
      <c r="K343" s="1">
        <v>8.8710486367922323E-2</v>
      </c>
      <c r="L343" s="1">
        <v>-2.2227010448905533E-2</v>
      </c>
      <c r="M343" s="1">
        <v>2.8592927012791574E-3</v>
      </c>
      <c r="N343" s="1">
        <f t="shared" si="140"/>
        <v>49</v>
      </c>
      <c r="O343" s="1">
        <v>1395</v>
      </c>
      <c r="P343" s="1">
        <v>1.78140189352337</v>
      </c>
      <c r="Q343" s="1">
        <v>1.0229550788428168</v>
      </c>
      <c r="R343" s="11">
        <v>67.207460439490035</v>
      </c>
      <c r="S343" s="1">
        <v>11.49</v>
      </c>
      <c r="T343" s="1">
        <v>0</v>
      </c>
      <c r="U343" s="1">
        <f t="shared" si="131"/>
        <v>1.8274174850756257</v>
      </c>
      <c r="V343" s="1">
        <f t="shared" si="132"/>
        <v>1</v>
      </c>
      <c r="W343" s="1">
        <f t="shared" si="133"/>
        <v>5.6391147893289597</v>
      </c>
      <c r="X343" s="1">
        <f t="shared" si="129"/>
        <v>0.44507342290537549</v>
      </c>
      <c r="Y343" s="1">
        <f t="shared" si="125"/>
        <v>1.111154253935202</v>
      </c>
      <c r="Z343" s="1">
        <f t="shared" si="130"/>
        <v>4.7662334979236824E-2</v>
      </c>
      <c r="AA343" s="1">
        <f t="shared" si="134"/>
        <v>1.8274174850756257</v>
      </c>
    </row>
    <row r="344" spans="1:27" x14ac:dyDescent="0.45">
      <c r="A344" s="6" t="s">
        <v>97</v>
      </c>
      <c r="B344" s="7" t="s">
        <v>35</v>
      </c>
      <c r="C344" s="1" t="s">
        <v>42</v>
      </c>
      <c r="D344" s="6">
        <v>482908</v>
      </c>
      <c r="E344" s="6">
        <v>376956000000</v>
      </c>
      <c r="F344" s="6">
        <v>234032</v>
      </c>
      <c r="G344" s="6">
        <v>23289</v>
      </c>
      <c r="H344" s="1">
        <v>-2.6746642958584071E-2</v>
      </c>
      <c r="I344" s="1">
        <v>-2.1673401207551396E-3</v>
      </c>
      <c r="J344" s="1">
        <v>-0.52034094661375985</v>
      </c>
      <c r="K344" s="1">
        <v>0.3258549469449179</v>
      </c>
      <c r="L344" s="1">
        <v>-2.5727787176944118E-2</v>
      </c>
      <c r="M344" s="1">
        <v>2.8111789300564044E-2</v>
      </c>
      <c r="N344" s="1">
        <f t="shared" si="140"/>
        <v>49</v>
      </c>
      <c r="O344" s="1">
        <v>1396</v>
      </c>
      <c r="P344" s="1">
        <v>-0.81930102868247201</v>
      </c>
      <c r="Q344" s="1">
        <v>-1.7109227741642534</v>
      </c>
      <c r="R344" s="11">
        <v>50.353820598006649</v>
      </c>
      <c r="S344" s="1">
        <v>9.81</v>
      </c>
      <c r="T344" s="1">
        <v>1</v>
      </c>
      <c r="U344" s="1">
        <f t="shared" si="131"/>
        <v>1.7020324282497536</v>
      </c>
      <c r="V344" s="1">
        <f t="shared" si="132"/>
        <v>1</v>
      </c>
      <c r="W344" s="1">
        <f t="shared" si="133"/>
        <v>5.6838644001136958</v>
      </c>
      <c r="X344" s="1">
        <f t="shared" si="129"/>
        <v>0.48463061287036041</v>
      </c>
      <c r="Y344" s="1">
        <f t="shared" si="125"/>
        <v>0.4151736893037809</v>
      </c>
      <c r="Z344" s="1">
        <f t="shared" si="130"/>
        <v>4.8226577319075266E-2</v>
      </c>
      <c r="AA344" s="1">
        <f t="shared" si="134"/>
        <v>1.7020324282497536</v>
      </c>
    </row>
    <row r="345" spans="1:27" ht="16.5" x14ac:dyDescent="0.45">
      <c r="A345" s="6" t="s">
        <v>98</v>
      </c>
      <c r="B345" s="7" t="s">
        <v>28</v>
      </c>
      <c r="C345" s="1" t="s">
        <v>99</v>
      </c>
      <c r="D345" s="8">
        <v>1995150</v>
      </c>
      <c r="E345" s="8">
        <v>1431200000000</v>
      </c>
      <c r="F345" s="8">
        <v>1319320</v>
      </c>
      <c r="G345" s="8">
        <v>136823</v>
      </c>
      <c r="H345" s="1">
        <v>3.0307327386170254E-2</v>
      </c>
      <c r="I345" s="1">
        <v>-2.7768199059874047E-3</v>
      </c>
      <c r="J345" s="1">
        <v>4.384728340675479E-2</v>
      </c>
      <c r="K345" s="1">
        <v>0.24753285733775979</v>
      </c>
      <c r="L345" s="1">
        <v>0</v>
      </c>
      <c r="M345" s="1">
        <v>-1.8226888305628464E-4</v>
      </c>
      <c r="N345" s="1">
        <f t="shared" ref="N345" si="141">N344+1</f>
        <v>50</v>
      </c>
      <c r="O345" s="1">
        <v>1390</v>
      </c>
      <c r="P345" s="1">
        <v>-0.269677025706961</v>
      </c>
      <c r="Q345" s="1">
        <v>-0.31426841214482298</v>
      </c>
      <c r="R345" s="9">
        <v>91.577504146559178</v>
      </c>
      <c r="S345" s="1">
        <v>7.37</v>
      </c>
      <c r="T345" s="1">
        <v>1</v>
      </c>
      <c r="U345" s="1">
        <f t="shared" si="131"/>
        <v>1.9617888030904813</v>
      </c>
      <c r="V345" s="1">
        <f t="shared" si="132"/>
        <v>1</v>
      </c>
      <c r="W345" s="1">
        <f t="shared" si="133"/>
        <v>6.2999755525156891</v>
      </c>
      <c r="X345" s="1">
        <f t="shared" si="129"/>
        <v>0.66126356414304688</v>
      </c>
      <c r="Y345" s="1">
        <f t="shared" si="125"/>
        <v>0.75032696706770508</v>
      </c>
      <c r="Z345" s="1">
        <f t="shared" si="130"/>
        <v>6.8577801167831992E-2</v>
      </c>
      <c r="AA345" s="1">
        <f t="shared" si="134"/>
        <v>1.9617888030904813</v>
      </c>
    </row>
    <row r="346" spans="1:27" x14ac:dyDescent="0.45">
      <c r="A346" s="6" t="s">
        <v>98</v>
      </c>
      <c r="B346" s="7" t="s">
        <v>30</v>
      </c>
      <c r="C346" s="1" t="s">
        <v>99</v>
      </c>
      <c r="D346" s="8">
        <v>2003591</v>
      </c>
      <c r="E346" s="8">
        <v>3424000000000</v>
      </c>
      <c r="F346" s="8">
        <v>1161083</v>
      </c>
      <c r="G346" s="8">
        <v>323504</v>
      </c>
      <c r="H346" s="1">
        <v>-4.6907018442622758E-3</v>
      </c>
      <c r="I346" s="1">
        <v>2.562629159461853E-2</v>
      </c>
      <c r="J346" s="1">
        <v>1.8229609205750779</v>
      </c>
      <c r="K346" s="1">
        <v>1.0220454214056576</v>
      </c>
      <c r="L346" s="1">
        <v>3.9920666955694149E-2</v>
      </c>
      <c r="M346" s="1">
        <v>9.8208450704225358E-3</v>
      </c>
      <c r="N346" s="1">
        <f t="shared" ref="N346:N351" si="142">N345</f>
        <v>50</v>
      </c>
      <c r="O346" s="1">
        <v>1391</v>
      </c>
      <c r="P346" s="1">
        <v>0.91190028535894696</v>
      </c>
      <c r="Q346" s="1">
        <v>0.6480976612603272</v>
      </c>
      <c r="R346" s="10">
        <v>84.93918997140743</v>
      </c>
      <c r="S346" s="1">
        <v>6.38</v>
      </c>
      <c r="T346" s="1">
        <v>0</v>
      </c>
      <c r="U346" s="1">
        <f t="shared" si="131"/>
        <v>1.9291081149943667</v>
      </c>
      <c r="V346" s="1">
        <f t="shared" si="132"/>
        <v>1</v>
      </c>
      <c r="W346" s="1">
        <f t="shared" si="133"/>
        <v>6.3018090721993918</v>
      </c>
      <c r="X346" s="1">
        <f t="shared" si="129"/>
        <v>0.57950100594382781</v>
      </c>
      <c r="Y346" s="1">
        <f t="shared" si="125"/>
        <v>1.4021815795312369</v>
      </c>
      <c r="Z346" s="1">
        <f t="shared" si="130"/>
        <v>0.16146209480877086</v>
      </c>
      <c r="AA346" s="1">
        <f t="shared" si="134"/>
        <v>1.9291081149943667</v>
      </c>
    </row>
    <row r="347" spans="1:27" x14ac:dyDescent="0.45">
      <c r="A347" s="6" t="s">
        <v>98</v>
      </c>
      <c r="B347" s="7" t="s">
        <v>31</v>
      </c>
      <c r="C347" s="1" t="s">
        <v>99</v>
      </c>
      <c r="D347" s="8">
        <v>2322315</v>
      </c>
      <c r="E347" s="8">
        <v>2463600000000</v>
      </c>
      <c r="F347" s="8">
        <v>1072340</v>
      </c>
      <c r="G347" s="8">
        <v>568507</v>
      </c>
      <c r="H347" s="1">
        <v>1.4246388999951121E-3</v>
      </c>
      <c r="I347" s="1">
        <v>8.9711648821596466</v>
      </c>
      <c r="J347" s="1">
        <v>-0.10635710833046801</v>
      </c>
      <c r="K347" s="1">
        <v>0.42902985915492958</v>
      </c>
      <c r="L347" s="1">
        <v>-2.5985613115484607E-3</v>
      </c>
      <c r="M347" s="1">
        <v>0</v>
      </c>
      <c r="N347" s="1">
        <f t="shared" si="142"/>
        <v>50</v>
      </c>
      <c r="O347" s="1">
        <v>1392</v>
      </c>
      <c r="P347" s="1">
        <v>-6.8435362778032E-2</v>
      </c>
      <c r="Q347" s="1">
        <v>-7.0889700878799658E-2</v>
      </c>
      <c r="R347" s="10">
        <v>88.498218073395549</v>
      </c>
      <c r="S347" s="1">
        <v>6.38</v>
      </c>
      <c r="T347" s="1">
        <v>0</v>
      </c>
      <c r="U347" s="1">
        <f t="shared" si="131"/>
        <v>1.9469345261929381</v>
      </c>
      <c r="V347" s="1">
        <f t="shared" si="132"/>
        <v>1</v>
      </c>
      <c r="W347" s="1">
        <f t="shared" si="133"/>
        <v>6.3659211273247696</v>
      </c>
      <c r="X347" s="1">
        <f t="shared" si="129"/>
        <v>0.46175475764485008</v>
      </c>
      <c r="Y347" s="1">
        <f t="shared" si="125"/>
        <v>0.6785001437165441</v>
      </c>
      <c r="Z347" s="1">
        <f t="shared" si="130"/>
        <v>0.24480184643340805</v>
      </c>
      <c r="AA347" s="1">
        <f t="shared" si="134"/>
        <v>1.9469345261929381</v>
      </c>
    </row>
    <row r="348" spans="1:27" x14ac:dyDescent="0.45">
      <c r="A348" s="6" t="s">
        <v>98</v>
      </c>
      <c r="B348" s="7" t="s">
        <v>32</v>
      </c>
      <c r="C348" s="1" t="s">
        <v>99</v>
      </c>
      <c r="D348" s="8">
        <v>2253756</v>
      </c>
      <c r="E348" s="8">
        <v>1523600000000</v>
      </c>
      <c r="F348" s="8">
        <v>1003012</v>
      </c>
      <c r="G348" s="8">
        <v>607475</v>
      </c>
      <c r="H348" s="1">
        <v>-1.7309052665844569E-2</v>
      </c>
      <c r="I348" s="1">
        <v>3.9989054804159176E-3</v>
      </c>
      <c r="J348" s="1">
        <v>-0.12841130876038587</v>
      </c>
      <c r="K348" s="1">
        <v>-0.18850964783357407</v>
      </c>
      <c r="L348" s="1">
        <v>-3.9154969226240805E-3</v>
      </c>
      <c r="M348" s="1">
        <v>1.9821528511908463E-4</v>
      </c>
      <c r="N348" s="1">
        <f t="shared" si="142"/>
        <v>50</v>
      </c>
      <c r="O348" s="1">
        <v>1393</v>
      </c>
      <c r="P348" s="1">
        <v>-1.7778844248218701E-2</v>
      </c>
      <c r="Q348" s="1">
        <v>-1.7938786460330144E-2</v>
      </c>
      <c r="R348" s="10">
        <v>94.074716583595034</v>
      </c>
      <c r="S348" s="1">
        <v>5.53</v>
      </c>
      <c r="T348" s="1">
        <v>0</v>
      </c>
      <c r="U348" s="1">
        <f t="shared" si="131"/>
        <v>1.9734729186063993</v>
      </c>
      <c r="V348" s="1">
        <f t="shared" si="132"/>
        <v>1</v>
      </c>
      <c r="W348" s="1">
        <f t="shared" si="133"/>
        <v>6.3529068959205519</v>
      </c>
      <c r="X348" s="1">
        <f t="shared" si="129"/>
        <v>0.44504019068612571</v>
      </c>
      <c r="Y348" s="1">
        <f t="shared" si="125"/>
        <v>0.19733738136936776</v>
      </c>
      <c r="Z348" s="1">
        <f t="shared" si="130"/>
        <v>0.26953893855412919</v>
      </c>
      <c r="AA348" s="1">
        <f t="shared" si="134"/>
        <v>1.9734729186063993</v>
      </c>
    </row>
    <row r="349" spans="1:27" x14ac:dyDescent="0.45">
      <c r="A349" s="6" t="s">
        <v>98</v>
      </c>
      <c r="B349" s="7" t="s">
        <v>33</v>
      </c>
      <c r="C349" s="1" t="s">
        <v>99</v>
      </c>
      <c r="D349" s="8">
        <v>2062869</v>
      </c>
      <c r="E349" s="8">
        <v>1754800000000</v>
      </c>
      <c r="F349" s="8">
        <v>1170222</v>
      </c>
      <c r="G349" s="8">
        <v>138737</v>
      </c>
      <c r="H349" s="1">
        <v>0</v>
      </c>
      <c r="I349" s="1">
        <v>-6.56179833277415E-3</v>
      </c>
      <c r="J349" s="1">
        <v>-0.32579877416795694</v>
      </c>
      <c r="K349" s="1">
        <v>0.19306557428020646</v>
      </c>
      <c r="L349" s="1">
        <v>3.1790015088396517E-3</v>
      </c>
      <c r="M349" s="1">
        <v>5.4402533138309486E-4</v>
      </c>
      <c r="N349" s="1">
        <f t="shared" si="142"/>
        <v>50</v>
      </c>
      <c r="O349" s="1">
        <v>1394</v>
      </c>
      <c r="P349" s="1">
        <v>-0.55920471253764703</v>
      </c>
      <c r="Q349" s="1">
        <v>-0.81917471207546</v>
      </c>
      <c r="R349" s="10">
        <v>98.381519578145273</v>
      </c>
      <c r="S349" s="1">
        <v>5.53</v>
      </c>
      <c r="T349" s="1">
        <v>1</v>
      </c>
      <c r="U349" s="1">
        <f t="shared" si="131"/>
        <v>1.9929135262870106</v>
      </c>
      <c r="V349" s="1">
        <f t="shared" si="132"/>
        <v>1</v>
      </c>
      <c r="W349" s="1">
        <f t="shared" si="133"/>
        <v>6.3144716495031865</v>
      </c>
      <c r="X349" s="1">
        <f t="shared" si="129"/>
        <v>0.56727887228903051</v>
      </c>
      <c r="Y349" s="1">
        <f t="shared" si="125"/>
        <v>0.67591896331843648</v>
      </c>
      <c r="Z349" s="1">
        <f t="shared" si="130"/>
        <v>6.7254391820324028E-2</v>
      </c>
      <c r="AA349" s="1">
        <f t="shared" si="134"/>
        <v>1.9929135262870106</v>
      </c>
    </row>
    <row r="350" spans="1:27" x14ac:dyDescent="0.45">
      <c r="A350" s="6" t="s">
        <v>98</v>
      </c>
      <c r="B350" s="7" t="s">
        <v>34</v>
      </c>
      <c r="C350" s="1" t="s">
        <v>99</v>
      </c>
      <c r="D350" s="6">
        <v>1935400</v>
      </c>
      <c r="E350" s="6">
        <v>2171400000000</v>
      </c>
      <c r="F350" s="6">
        <v>1147747</v>
      </c>
      <c r="G350" s="6">
        <v>158199</v>
      </c>
      <c r="H350" s="1">
        <v>-1.9863405370995846E-2</v>
      </c>
      <c r="I350" s="1">
        <v>-4.0887703494955083E-5</v>
      </c>
      <c r="J350" s="1">
        <v>0.81141403885024532</v>
      </c>
      <c r="K350" s="1">
        <v>5.2060292340318795E-2</v>
      </c>
      <c r="L350" s="1">
        <v>4.9317651989417767E-2</v>
      </c>
      <c r="M350" s="1">
        <v>3.0035423220788228E-4</v>
      </c>
      <c r="N350" s="1">
        <f t="shared" si="142"/>
        <v>50</v>
      </c>
      <c r="O350" s="1">
        <v>1395</v>
      </c>
      <c r="P350" s="1">
        <v>0.74698001534348302</v>
      </c>
      <c r="Q350" s="1">
        <v>0.55788859167234073</v>
      </c>
      <c r="R350" s="11">
        <v>64.496124031007753</v>
      </c>
      <c r="S350" s="1">
        <v>6.38</v>
      </c>
      <c r="T350" s="1">
        <v>0</v>
      </c>
      <c r="U350" s="1">
        <f t="shared" si="131"/>
        <v>1.809533615991475</v>
      </c>
      <c r="V350" s="1">
        <f t="shared" si="132"/>
        <v>1</v>
      </c>
      <c r="W350" s="1">
        <f t="shared" si="133"/>
        <v>6.2867707367140557</v>
      </c>
      <c r="X350" s="1">
        <f t="shared" si="129"/>
        <v>0.59302831456029759</v>
      </c>
      <c r="Y350" s="1">
        <f t="shared" si="125"/>
        <v>1.014069762254703</v>
      </c>
      <c r="Z350" s="1">
        <f t="shared" si="130"/>
        <v>8.1739692053322308E-2</v>
      </c>
      <c r="AA350" s="1">
        <f t="shared" si="134"/>
        <v>1.809533615991475</v>
      </c>
    </row>
    <row r="351" spans="1:27" x14ac:dyDescent="0.45">
      <c r="A351" s="6" t="s">
        <v>98</v>
      </c>
      <c r="B351" s="7" t="s">
        <v>35</v>
      </c>
      <c r="C351" s="1" t="s">
        <v>99</v>
      </c>
      <c r="D351" s="6">
        <v>1937972</v>
      </c>
      <c r="E351" s="6">
        <v>1664600000000</v>
      </c>
      <c r="F351" s="6">
        <v>762113</v>
      </c>
      <c r="G351" s="6">
        <v>328205</v>
      </c>
      <c r="H351" s="1">
        <v>3.6740223074683151E-2</v>
      </c>
      <c r="I351" s="1">
        <v>2.7039013049145961E-3</v>
      </c>
      <c r="J351" s="1">
        <v>-9.9426356183042131E-2</v>
      </c>
      <c r="K351" s="1">
        <v>0.16550447125269391</v>
      </c>
      <c r="L351" s="1">
        <v>4.9800472351168738E-2</v>
      </c>
      <c r="M351" s="1">
        <v>6.0307862338669822E-4</v>
      </c>
      <c r="N351" s="1">
        <f t="shared" si="142"/>
        <v>50</v>
      </c>
      <c r="O351" s="1">
        <v>1396</v>
      </c>
      <c r="P351" s="1">
        <v>-0.31775973979684802</v>
      </c>
      <c r="Q351" s="1">
        <v>-0.38237339548950644</v>
      </c>
      <c r="R351" s="11">
        <v>93.144277630589087</v>
      </c>
      <c r="S351" s="1">
        <v>6.38</v>
      </c>
      <c r="T351" s="1">
        <v>1</v>
      </c>
      <c r="U351" s="1">
        <f t="shared" si="131"/>
        <v>1.9691561789338543</v>
      </c>
      <c r="V351" s="1">
        <f t="shared" si="132"/>
        <v>1</v>
      </c>
      <c r="W351" s="1">
        <f t="shared" si="133"/>
        <v>6.2873474980329407</v>
      </c>
      <c r="X351" s="1">
        <f t="shared" si="129"/>
        <v>0.39325284369433616</v>
      </c>
      <c r="Y351" s="1">
        <f t="shared" si="125"/>
        <v>0.34758591000094102</v>
      </c>
      <c r="Z351" s="1">
        <f t="shared" si="130"/>
        <v>0.16935487200021465</v>
      </c>
      <c r="AA351" s="1">
        <f t="shared" si="134"/>
        <v>1.9691561789338543</v>
      </c>
    </row>
    <row r="352" spans="1:27" ht="16.5" x14ac:dyDescent="0.45">
      <c r="A352" s="6" t="s">
        <v>100</v>
      </c>
      <c r="B352" s="7" t="s">
        <v>28</v>
      </c>
      <c r="C352" s="1" t="s">
        <v>99</v>
      </c>
      <c r="D352" s="8">
        <v>666864</v>
      </c>
      <c r="E352" s="8">
        <v>744724000000</v>
      </c>
      <c r="F352" s="8">
        <v>261769</v>
      </c>
      <c r="G352" s="8">
        <v>169594</v>
      </c>
      <c r="H352" s="1">
        <v>1.8126962474119784E-4</v>
      </c>
      <c r="I352" s="1">
        <v>-1.9878451452361584E-2</v>
      </c>
      <c r="J352" s="1">
        <v>-0.24473409555653158</v>
      </c>
      <c r="K352" s="1">
        <v>0.11518259129564783</v>
      </c>
      <c r="L352" s="1">
        <v>-1.7708101456416128E-3</v>
      </c>
      <c r="M352" s="1">
        <v>-1.3324905441088013E-2</v>
      </c>
      <c r="N352" s="1">
        <f t="shared" ref="N352" si="143">N351+1</f>
        <v>51</v>
      </c>
      <c r="O352" s="1">
        <v>1390</v>
      </c>
      <c r="P352" s="1">
        <v>-0.43429582658674198</v>
      </c>
      <c r="Q352" s="1">
        <v>-0.56968399922828339</v>
      </c>
      <c r="R352" s="9">
        <v>90.554683780438452</v>
      </c>
      <c r="S352" s="1">
        <v>0</v>
      </c>
      <c r="T352" s="1">
        <v>1</v>
      </c>
      <c r="U352" s="1">
        <f t="shared" si="131"/>
        <v>1.956910918342974</v>
      </c>
      <c r="V352" s="1">
        <f t="shared" si="132"/>
        <v>0</v>
      </c>
      <c r="W352" s="1">
        <f t="shared" si="133"/>
        <v>5.824037273089143</v>
      </c>
      <c r="X352" s="1">
        <f t="shared" si="129"/>
        <v>0.39253730895654887</v>
      </c>
      <c r="Y352" s="1">
        <f t="shared" si="125"/>
        <v>0.60889207243898757</v>
      </c>
      <c r="Z352" s="1">
        <f t="shared" si="130"/>
        <v>0.25431572254612633</v>
      </c>
      <c r="AA352" s="1">
        <f t="shared" si="134"/>
        <v>0</v>
      </c>
    </row>
    <row r="353" spans="1:27" x14ac:dyDescent="0.45">
      <c r="A353" s="6" t="s">
        <v>100</v>
      </c>
      <c r="B353" s="7" t="s">
        <v>30</v>
      </c>
      <c r="C353" s="1" t="s">
        <v>99</v>
      </c>
      <c r="D353" s="8">
        <v>705860</v>
      </c>
      <c r="E353" s="8">
        <v>3216400000000</v>
      </c>
      <c r="F353" s="8">
        <v>266984</v>
      </c>
      <c r="G353" s="8">
        <v>188906</v>
      </c>
      <c r="H353" s="1">
        <v>3.9506188504994044E-2</v>
      </c>
      <c r="I353" s="1">
        <v>2.1114083680593542E-2</v>
      </c>
      <c r="J353" s="1">
        <v>1.6616864715607389</v>
      </c>
      <c r="K353" s="1">
        <v>1.2518784344510485</v>
      </c>
      <c r="L353" s="1">
        <v>-3.4260409937158572E-2</v>
      </c>
      <c r="M353" s="1">
        <v>8.8237957261861639E-3</v>
      </c>
      <c r="N353" s="1">
        <f t="shared" ref="N353:N358" si="144">N352</f>
        <v>51</v>
      </c>
      <c r="O353" s="1">
        <v>1391</v>
      </c>
      <c r="P353" s="1">
        <v>0.46235522629520698</v>
      </c>
      <c r="Q353" s="1">
        <v>0.38004830465660516</v>
      </c>
      <c r="R353" s="10">
        <v>85.856150177954376</v>
      </c>
      <c r="S353" s="1">
        <v>0</v>
      </c>
      <c r="T353" s="1">
        <v>0</v>
      </c>
      <c r="U353" s="1">
        <f t="shared" si="131"/>
        <v>1.9337714106522048</v>
      </c>
      <c r="V353" s="1">
        <f t="shared" si="132"/>
        <v>0</v>
      </c>
      <c r="W353" s="1">
        <f t="shared" si="133"/>
        <v>5.8487185717930021</v>
      </c>
      <c r="X353" s="1">
        <f t="shared" si="129"/>
        <v>0.37823931091151219</v>
      </c>
      <c r="Y353" s="1">
        <f t="shared" si="125"/>
        <v>1.9918010876348748</v>
      </c>
      <c r="Z353" s="1">
        <f t="shared" si="130"/>
        <v>0.2676253081347576</v>
      </c>
      <c r="AA353" s="1">
        <f t="shared" si="134"/>
        <v>0</v>
      </c>
    </row>
    <row r="354" spans="1:27" x14ac:dyDescent="0.45">
      <c r="A354" s="6" t="s">
        <v>100</v>
      </c>
      <c r="B354" s="7" t="s">
        <v>31</v>
      </c>
      <c r="C354" s="1" t="s">
        <v>99</v>
      </c>
      <c r="D354" s="8">
        <v>759854</v>
      </c>
      <c r="E354" s="8">
        <v>2791200000000</v>
      </c>
      <c r="F354" s="8">
        <v>318858</v>
      </c>
      <c r="G354" s="8">
        <v>232498</v>
      </c>
      <c r="H354" s="1">
        <v>-6.7990469111274272E-5</v>
      </c>
      <c r="I354" s="1">
        <v>-5.8138359864995052E-3</v>
      </c>
      <c r="J354" s="1">
        <v>-0.42867210900334762</v>
      </c>
      <c r="K354" s="1">
        <v>0.30552788844621515</v>
      </c>
      <c r="L354" s="1">
        <v>-4.366776315789055E-4</v>
      </c>
      <c r="M354" s="1">
        <v>1.8136736427791168E-2</v>
      </c>
      <c r="N354" s="1">
        <f t="shared" si="144"/>
        <v>51</v>
      </c>
      <c r="O354" s="1">
        <v>1392</v>
      </c>
      <c r="P354" s="1">
        <v>-0.73634520614982302</v>
      </c>
      <c r="Q354" s="1">
        <v>-1.3331146305418042</v>
      </c>
      <c r="R354" s="10">
        <v>91.160478163993687</v>
      </c>
      <c r="S354" s="1">
        <v>0</v>
      </c>
      <c r="T354" s="1">
        <v>1</v>
      </c>
      <c r="U354" s="1">
        <f t="shared" si="131"/>
        <v>1.959806594518861</v>
      </c>
      <c r="V354" s="1">
        <f t="shared" si="132"/>
        <v>0</v>
      </c>
      <c r="W354" s="1">
        <f t="shared" si="133"/>
        <v>5.8807301540103349</v>
      </c>
      <c r="X354" s="1">
        <f t="shared" si="129"/>
        <v>0.41963061324938739</v>
      </c>
      <c r="Y354" s="1">
        <f t="shared" si="125"/>
        <v>1.8451910847616384</v>
      </c>
      <c r="Z354" s="1">
        <f t="shared" si="130"/>
        <v>0.30597720088332758</v>
      </c>
      <c r="AA354" s="1">
        <f t="shared" si="134"/>
        <v>0</v>
      </c>
    </row>
    <row r="355" spans="1:27" x14ac:dyDescent="0.45">
      <c r="A355" s="6" t="s">
        <v>100</v>
      </c>
      <c r="B355" s="7" t="s">
        <v>32</v>
      </c>
      <c r="C355" s="1" t="s">
        <v>99</v>
      </c>
      <c r="D355" s="8">
        <v>925319</v>
      </c>
      <c r="E355" s="8">
        <v>2786400000000</v>
      </c>
      <c r="F355" s="8">
        <v>475855</v>
      </c>
      <c r="G355" s="8">
        <v>221537</v>
      </c>
      <c r="H355" s="1">
        <v>-6.4148166407509364E-5</v>
      </c>
      <c r="I355" s="1">
        <v>-9.963190568023127E-3</v>
      </c>
      <c r="J355" s="1">
        <v>0.14074177631578949</v>
      </c>
      <c r="K355" s="1">
        <v>-6.0589877412307321E-2</v>
      </c>
      <c r="L355" s="1">
        <v>-1.3120502443150802E-4</v>
      </c>
      <c r="M355" s="1">
        <v>5.9063910843026586E-4</v>
      </c>
      <c r="N355" s="1">
        <f t="shared" si="144"/>
        <v>51</v>
      </c>
      <c r="O355" s="1">
        <v>1393</v>
      </c>
      <c r="P355" s="1">
        <v>0.12529622694269801</v>
      </c>
      <c r="Q355" s="1">
        <v>0.11804631383359623</v>
      </c>
      <c r="R355" s="10">
        <v>89.653739209329004</v>
      </c>
      <c r="S355" s="1">
        <v>0</v>
      </c>
      <c r="T355" s="1">
        <v>0</v>
      </c>
      <c r="U355" s="1">
        <f t="shared" si="131"/>
        <v>1.9525684074967877</v>
      </c>
      <c r="V355" s="1">
        <f t="shared" si="132"/>
        <v>0</v>
      </c>
      <c r="W355" s="1">
        <f t="shared" si="133"/>
        <v>5.966291479827075</v>
      </c>
      <c r="X355" s="1">
        <f t="shared" si="129"/>
        <v>0.51426048746432307</v>
      </c>
      <c r="Y355" s="1">
        <f t="shared" si="125"/>
        <v>1.8244499573351749</v>
      </c>
      <c r="Z355" s="1">
        <f t="shared" si="130"/>
        <v>0.23941689298501381</v>
      </c>
      <c r="AA355" s="1">
        <f t="shared" si="134"/>
        <v>0</v>
      </c>
    </row>
    <row r="356" spans="1:27" x14ac:dyDescent="0.45">
      <c r="A356" s="6" t="s">
        <v>100</v>
      </c>
      <c r="B356" s="7" t="s">
        <v>33</v>
      </c>
      <c r="C356" s="1" t="s">
        <v>99</v>
      </c>
      <c r="D356" s="8">
        <v>1167849</v>
      </c>
      <c r="E356" s="8">
        <v>2483200000000</v>
      </c>
      <c r="F356" s="8">
        <v>749662</v>
      </c>
      <c r="G356" s="8">
        <v>57323</v>
      </c>
      <c r="H356" s="1">
        <v>-7.9205576768904634E-5</v>
      </c>
      <c r="I356" s="1">
        <v>1.6719376347118426E-3</v>
      </c>
      <c r="J356" s="1">
        <v>-0.17167672812156215</v>
      </c>
      <c r="K356" s="1">
        <v>0.16653807961076883</v>
      </c>
      <c r="L356" s="1">
        <v>-3.19407625052008E-4</v>
      </c>
      <c r="M356" s="1">
        <v>-6.5599812662377735E-3</v>
      </c>
      <c r="N356" s="1">
        <f t="shared" si="144"/>
        <v>51</v>
      </c>
      <c r="O356" s="1">
        <v>1394</v>
      </c>
      <c r="P356" s="1">
        <v>-0.39379717045720097</v>
      </c>
      <c r="Q356" s="1">
        <v>-0.50054064669727405</v>
      </c>
      <c r="R356" s="10">
        <v>91.050884336607623</v>
      </c>
      <c r="S356" s="1">
        <v>0</v>
      </c>
      <c r="T356" s="1">
        <v>1</v>
      </c>
      <c r="U356" s="1">
        <f t="shared" si="131"/>
        <v>1.9592841682599198</v>
      </c>
      <c r="V356" s="1">
        <f t="shared" si="132"/>
        <v>0</v>
      </c>
      <c r="W356" s="1">
        <f t="shared" si="133"/>
        <v>6.0673866931991958</v>
      </c>
      <c r="X356" s="1">
        <f t="shared" si="129"/>
        <v>0.64191689165294485</v>
      </c>
      <c r="Y356" s="1">
        <f t="shared" si="125"/>
        <v>1.7813746290825074</v>
      </c>
      <c r="Z356" s="1">
        <f t="shared" si="130"/>
        <v>4.9084256611942129E-2</v>
      </c>
      <c r="AA356" s="1">
        <f t="shared" si="134"/>
        <v>0</v>
      </c>
    </row>
    <row r="357" spans="1:27" x14ac:dyDescent="0.45">
      <c r="A357" s="6" t="s">
        <v>100</v>
      </c>
      <c r="B357" s="7" t="s">
        <v>34</v>
      </c>
      <c r="C357" s="1" t="s">
        <v>99</v>
      </c>
      <c r="D357" s="6">
        <v>1264938</v>
      </c>
      <c r="E357" s="6">
        <v>3037400000000</v>
      </c>
      <c r="F357" s="6">
        <v>819199</v>
      </c>
      <c r="G357" s="6">
        <v>75498</v>
      </c>
      <c r="H357" s="1">
        <v>-6.0669295669469307E-5</v>
      </c>
      <c r="I357" s="1">
        <v>1.9704277694314858E-3</v>
      </c>
      <c r="J357" s="1">
        <v>0.22025201000520442</v>
      </c>
      <c r="K357" s="1">
        <v>2.3436189704658442E-2</v>
      </c>
      <c r="L357" s="1">
        <v>1.7784393383506722E-2</v>
      </c>
      <c r="M357" s="1">
        <v>3.4321440387368471E-4</v>
      </c>
      <c r="N357" s="1">
        <f t="shared" si="144"/>
        <v>51</v>
      </c>
      <c r="O357" s="1">
        <v>1395</v>
      </c>
      <c r="P357" s="1">
        <v>0.142681086502667</v>
      </c>
      <c r="Q357" s="1">
        <v>0.1333773314475426</v>
      </c>
      <c r="R357" s="11">
        <v>56.744186046511629</v>
      </c>
      <c r="S357" s="1">
        <v>0</v>
      </c>
      <c r="T357" s="1">
        <v>0</v>
      </c>
      <c r="U357" s="1">
        <f t="shared" si="131"/>
        <v>1.753921370759143</v>
      </c>
      <c r="V357" s="1">
        <f t="shared" si="132"/>
        <v>0</v>
      </c>
      <c r="W357" s="1">
        <f t="shared" si="133"/>
        <v>6.1020692394108469</v>
      </c>
      <c r="X357" s="1">
        <f t="shared" si="129"/>
        <v>0.64761988334606124</v>
      </c>
      <c r="Y357" s="1">
        <f t="shared" si="125"/>
        <v>1.9190235863672296</v>
      </c>
      <c r="Z357" s="1">
        <f t="shared" si="130"/>
        <v>5.9685138718261289E-2</v>
      </c>
      <c r="AA357" s="1">
        <f t="shared" si="134"/>
        <v>0</v>
      </c>
    </row>
    <row r="358" spans="1:27" x14ac:dyDescent="0.45">
      <c r="A358" s="6" t="s">
        <v>100</v>
      </c>
      <c r="B358" s="7" t="s">
        <v>35</v>
      </c>
      <c r="C358" s="1" t="s">
        <v>99</v>
      </c>
      <c r="D358" s="6">
        <v>1434162</v>
      </c>
      <c r="E358" s="6">
        <v>1278000000000</v>
      </c>
      <c r="F358" s="6">
        <v>977355</v>
      </c>
      <c r="G358" s="6">
        <v>89710</v>
      </c>
      <c r="H358" s="1">
        <v>-6.2214848610535048E-3</v>
      </c>
      <c r="I358" s="1">
        <v>-2.1673401207551396E-3</v>
      </c>
      <c r="J358" s="1">
        <v>-0.57049281349317293</v>
      </c>
      <c r="K358" s="1">
        <v>0.33243252435740062</v>
      </c>
      <c r="L358" s="1">
        <v>2.8229823978744603E-3</v>
      </c>
      <c r="M358" s="1">
        <v>-2.4412544149111448E-3</v>
      </c>
      <c r="N358" s="1">
        <f t="shared" si="144"/>
        <v>51</v>
      </c>
      <c r="O358" s="1">
        <v>1396</v>
      </c>
      <c r="P358" s="1">
        <v>-0.92280093233681604</v>
      </c>
      <c r="Q358" s="1">
        <v>-2.5613678989260951</v>
      </c>
      <c r="R358" s="11">
        <v>84.501058951740575</v>
      </c>
      <c r="S358" s="1">
        <v>0</v>
      </c>
      <c r="T358" s="1">
        <v>1</v>
      </c>
      <c r="U358" s="1">
        <f t="shared" si="131"/>
        <v>1.9268621514824242</v>
      </c>
      <c r="V358" s="1">
        <f t="shared" si="132"/>
        <v>0</v>
      </c>
      <c r="W358" s="1">
        <f t="shared" si="133"/>
        <v>6.1565982111172071</v>
      </c>
      <c r="X358" s="1">
        <f t="shared" si="129"/>
        <v>0.68148158994590569</v>
      </c>
      <c r="Y358" s="1">
        <f t="shared" si="125"/>
        <v>1.0287906527200961</v>
      </c>
      <c r="Z358" s="1">
        <f t="shared" si="130"/>
        <v>6.255220818847522E-2</v>
      </c>
      <c r="AA358" s="1">
        <f t="shared" si="134"/>
        <v>0</v>
      </c>
    </row>
    <row r="359" spans="1:27" ht="16.5" x14ac:dyDescent="0.45">
      <c r="A359" s="6" t="s">
        <v>101</v>
      </c>
      <c r="B359" s="7" t="s">
        <v>28</v>
      </c>
      <c r="C359" s="1" t="s">
        <v>99</v>
      </c>
      <c r="D359" s="8">
        <v>2132964</v>
      </c>
      <c r="E359" s="8">
        <v>876512000000</v>
      </c>
      <c r="F359" s="8">
        <v>1493219</v>
      </c>
      <c r="G359" s="8">
        <v>113836</v>
      </c>
      <c r="H359" s="1">
        <v>0</v>
      </c>
      <c r="I359" s="1">
        <v>2.1482772291833781E-3</v>
      </c>
      <c r="J359" s="1">
        <v>-2.4787870148772376E-2</v>
      </c>
      <c r="K359" s="1">
        <v>0.23764154804675064</v>
      </c>
      <c r="L359" s="1">
        <v>8.2392854670082678E-3</v>
      </c>
      <c r="M359" s="1">
        <v>-7.7164746734277687E-4</v>
      </c>
      <c r="N359" s="1">
        <f t="shared" ref="N359" si="145">N358+1</f>
        <v>52</v>
      </c>
      <c r="O359" s="1">
        <v>1390</v>
      </c>
      <c r="P359" s="1">
        <v>-0.29531443606956898</v>
      </c>
      <c r="Q359" s="1">
        <v>-0.35000358427060968</v>
      </c>
      <c r="R359" s="9">
        <v>64.52510287679992</v>
      </c>
      <c r="S359" s="1">
        <v>0</v>
      </c>
      <c r="T359" s="1">
        <v>1</v>
      </c>
      <c r="U359" s="1">
        <f t="shared" si="131"/>
        <v>1.8097287056419569</v>
      </c>
      <c r="V359" s="1">
        <f t="shared" si="132"/>
        <v>0</v>
      </c>
      <c r="W359" s="1">
        <f t="shared" si="133"/>
        <v>6.328983525522899</v>
      </c>
      <c r="X359" s="1">
        <f t="shared" si="129"/>
        <v>0.70006760545419422</v>
      </c>
      <c r="Y359" s="1">
        <f t="shared" si="125"/>
        <v>0.31488073562690905</v>
      </c>
      <c r="Z359" s="1">
        <f t="shared" si="130"/>
        <v>5.3369864657818886E-2</v>
      </c>
      <c r="AA359" s="1">
        <f t="shared" si="134"/>
        <v>0</v>
      </c>
    </row>
    <row r="360" spans="1:27" x14ac:dyDescent="0.45">
      <c r="A360" s="6" t="s">
        <v>101</v>
      </c>
      <c r="B360" s="7" t="s">
        <v>30</v>
      </c>
      <c r="C360" s="1" t="s">
        <v>99</v>
      </c>
      <c r="D360" s="8">
        <v>2156920</v>
      </c>
      <c r="E360" s="8">
        <v>2555056000000</v>
      </c>
      <c r="F360" s="8">
        <v>1455944</v>
      </c>
      <c r="G360" s="8">
        <v>234682</v>
      </c>
      <c r="H360" s="1">
        <v>3.0979540349291335E-2</v>
      </c>
      <c r="I360" s="1">
        <v>1.7147137324060511E-2</v>
      </c>
      <c r="J360" s="1">
        <v>1.372583412187373</v>
      </c>
      <c r="K360" s="1">
        <v>1.0382057359128405</v>
      </c>
      <c r="L360" s="1">
        <v>-2.2538545094923951E-2</v>
      </c>
      <c r="M360" s="1">
        <v>9.8208450704225358E-3</v>
      </c>
      <c r="N360" s="1">
        <f t="shared" ref="N360:N365" si="146">N359</f>
        <v>52</v>
      </c>
      <c r="O360" s="1">
        <v>1391</v>
      </c>
      <c r="P360" s="1">
        <v>0.37507843764856102</v>
      </c>
      <c r="Q360" s="1">
        <v>0.3185107750540882</v>
      </c>
      <c r="R360" s="10">
        <v>87.875056354640222</v>
      </c>
      <c r="S360" s="1">
        <v>0</v>
      </c>
      <c r="T360" s="1">
        <v>0</v>
      </c>
      <c r="U360" s="1">
        <f t="shared" si="131"/>
        <v>1.9438656165428327</v>
      </c>
      <c r="V360" s="1">
        <f t="shared" si="132"/>
        <v>0</v>
      </c>
      <c r="W360" s="1">
        <f t="shared" si="133"/>
        <v>6.3338340374517053</v>
      </c>
      <c r="X360" s="1">
        <f t="shared" si="129"/>
        <v>0.67501066335330007</v>
      </c>
      <c r="Y360" s="1">
        <f t="shared" si="125"/>
        <v>1.2933557705618999</v>
      </c>
      <c r="Z360" s="1">
        <f t="shared" si="130"/>
        <v>0.1088042208334106</v>
      </c>
      <c r="AA360" s="1">
        <f t="shared" si="134"/>
        <v>0</v>
      </c>
    </row>
    <row r="361" spans="1:27" x14ac:dyDescent="0.45">
      <c r="A361" s="6" t="s">
        <v>101</v>
      </c>
      <c r="B361" s="7" t="s">
        <v>31</v>
      </c>
      <c r="C361" s="1" t="s">
        <v>99</v>
      </c>
      <c r="D361" s="8">
        <v>2786288</v>
      </c>
      <c r="E361" s="8">
        <v>1966272000000</v>
      </c>
      <c r="F361" s="8">
        <v>1730101</v>
      </c>
      <c r="G361" s="8">
        <v>378731</v>
      </c>
      <c r="H361" s="1">
        <v>-9.4529714669521153E-4</v>
      </c>
      <c r="I361" s="1">
        <v>0</v>
      </c>
      <c r="J361" s="1">
        <v>0.17134936204017437</v>
      </c>
      <c r="K361" s="1">
        <v>0.40652619718309857</v>
      </c>
      <c r="L361" s="1">
        <v>-5.5086505190305379E-4</v>
      </c>
      <c r="M361" s="1">
        <v>-4.0375168630416604E-3</v>
      </c>
      <c r="N361" s="1">
        <f t="shared" si="146"/>
        <v>52</v>
      </c>
      <c r="O361" s="1">
        <v>1392</v>
      </c>
      <c r="P361" s="1">
        <v>-0.254604790556689</v>
      </c>
      <c r="Q361" s="1">
        <v>-0.29384071878442086</v>
      </c>
      <c r="R361" s="10">
        <v>76.098528238900641</v>
      </c>
      <c r="S361" s="1">
        <v>0</v>
      </c>
      <c r="T361" s="1">
        <v>1</v>
      </c>
      <c r="U361" s="1">
        <f t="shared" si="131"/>
        <v>1.8813762575076949</v>
      </c>
      <c r="V361" s="1">
        <f t="shared" si="132"/>
        <v>0</v>
      </c>
      <c r="W361" s="1">
        <f t="shared" si="133"/>
        <v>6.4450260045310124</v>
      </c>
      <c r="X361" s="1">
        <f t="shared" si="129"/>
        <v>0.6209340168711921</v>
      </c>
      <c r="Y361" s="1">
        <f t="shared" si="125"/>
        <v>0.6214741111989448</v>
      </c>
      <c r="Z361" s="1">
        <f t="shared" si="130"/>
        <v>0.13592672401417227</v>
      </c>
      <c r="AA361" s="1">
        <f t="shared" si="134"/>
        <v>0</v>
      </c>
    </row>
    <row r="362" spans="1:27" x14ac:dyDescent="0.45">
      <c r="A362" s="6" t="s">
        <v>101</v>
      </c>
      <c r="B362" s="7" t="s">
        <v>32</v>
      </c>
      <c r="C362" s="1" t="s">
        <v>99</v>
      </c>
      <c r="D362" s="8">
        <v>2608926</v>
      </c>
      <c r="E362" s="8">
        <v>1241464000000</v>
      </c>
      <c r="F362" s="8">
        <v>1718291</v>
      </c>
      <c r="G362" s="8">
        <v>230990</v>
      </c>
      <c r="H362" s="1">
        <v>-2.4801849713860097E-3</v>
      </c>
      <c r="I362" s="1">
        <v>-9.6849574560586293E-3</v>
      </c>
      <c r="J362" s="1">
        <v>-0.11266435986159169</v>
      </c>
      <c r="K362" s="1">
        <v>-0.17240197005187888</v>
      </c>
      <c r="L362" s="1">
        <v>0</v>
      </c>
      <c r="M362" s="1">
        <v>1.0454135384925136E-3</v>
      </c>
      <c r="N362" s="1">
        <f t="shared" si="146"/>
        <v>52</v>
      </c>
      <c r="O362" s="1">
        <v>1393</v>
      </c>
      <c r="P362" s="1">
        <v>-2.80069649617605E-2</v>
      </c>
      <c r="Q362" s="1">
        <v>-2.8406640145890005E-2</v>
      </c>
      <c r="R362" s="10">
        <v>84.660070297077382</v>
      </c>
      <c r="S362" s="1">
        <v>0</v>
      </c>
      <c r="T362" s="1">
        <v>0</v>
      </c>
      <c r="U362" s="1">
        <f t="shared" si="131"/>
        <v>1.9276786247524509</v>
      </c>
      <c r="V362" s="1">
        <f t="shared" si="132"/>
        <v>0</v>
      </c>
      <c r="W362" s="1">
        <f t="shared" si="133"/>
        <v>6.416461760875829</v>
      </c>
      <c r="X362" s="1">
        <f t="shared" si="129"/>
        <v>0.65862006051532318</v>
      </c>
      <c r="Y362" s="1">
        <f t="shared" si="125"/>
        <v>0.33211191588280886</v>
      </c>
      <c r="Z362" s="1">
        <f t="shared" si="130"/>
        <v>8.8538348730473768E-2</v>
      </c>
      <c r="AA362" s="1">
        <f t="shared" si="134"/>
        <v>0</v>
      </c>
    </row>
    <row r="363" spans="1:27" x14ac:dyDescent="0.45">
      <c r="A363" s="6" t="s">
        <v>101</v>
      </c>
      <c r="B363" s="7" t="s">
        <v>33</v>
      </c>
      <c r="C363" s="1" t="s">
        <v>99</v>
      </c>
      <c r="D363" s="8">
        <v>2513886</v>
      </c>
      <c r="E363" s="8">
        <v>1462160000000</v>
      </c>
      <c r="F363" s="8">
        <v>1884985</v>
      </c>
      <c r="G363" s="8">
        <v>87145</v>
      </c>
      <c r="H363" s="1">
        <v>0</v>
      </c>
      <c r="I363" s="1">
        <v>4.3986587696210663E-3</v>
      </c>
      <c r="J363" s="1">
        <v>-0.19707065980346281</v>
      </c>
      <c r="K363" s="1">
        <v>0.18934762323296073</v>
      </c>
      <c r="L363" s="1">
        <v>-3.5356419909932612E-4</v>
      </c>
      <c r="M363" s="1">
        <v>5.859870952619688E-5</v>
      </c>
      <c r="N363" s="1">
        <f t="shared" si="146"/>
        <v>52</v>
      </c>
      <c r="O363" s="1">
        <v>1394</v>
      </c>
      <c r="P363" s="1">
        <v>-0.42942248793580001</v>
      </c>
      <c r="Q363" s="1">
        <v>-0.56110625201302133</v>
      </c>
      <c r="R363" s="10">
        <v>84.488955572226388</v>
      </c>
      <c r="S363" s="1">
        <v>0</v>
      </c>
      <c r="T363" s="1">
        <v>1</v>
      </c>
      <c r="U363" s="1">
        <f t="shared" si="131"/>
        <v>1.9267999415233426</v>
      </c>
      <c r="V363" s="1">
        <f t="shared" si="132"/>
        <v>0</v>
      </c>
      <c r="W363" s="1">
        <f t="shared" si="133"/>
        <v>6.4003455793588877</v>
      </c>
      <c r="X363" s="1">
        <f t="shared" si="129"/>
        <v>0.74982914897493358</v>
      </c>
      <c r="Y363" s="1">
        <f t="shared" si="125"/>
        <v>0.84369622182007942</v>
      </c>
      <c r="Z363" s="1">
        <f t="shared" si="130"/>
        <v>3.4665454201184935E-2</v>
      </c>
      <c r="AA363" s="1">
        <f t="shared" si="134"/>
        <v>0</v>
      </c>
    </row>
    <row r="364" spans="1:27" x14ac:dyDescent="0.45">
      <c r="A364" s="6" t="s">
        <v>101</v>
      </c>
      <c r="B364" s="7" t="s">
        <v>34</v>
      </c>
      <c r="C364" s="1" t="s">
        <v>99</v>
      </c>
      <c r="D364" s="6">
        <v>2462141</v>
      </c>
      <c r="E364" s="6">
        <v>2201080000000</v>
      </c>
      <c r="F364" s="6">
        <v>1759448</v>
      </c>
      <c r="G364" s="6">
        <v>181542</v>
      </c>
      <c r="H364" s="1">
        <v>0</v>
      </c>
      <c r="I364" s="1">
        <v>1.6556374707495658E-2</v>
      </c>
      <c r="J364" s="1">
        <v>1.5374952890484459</v>
      </c>
      <c r="K364" s="1">
        <v>4.5632117301594534E-2</v>
      </c>
      <c r="L364" s="1">
        <v>-1.4239823119951089E-4</v>
      </c>
      <c r="M364" s="1">
        <v>-1.1429336438443169E-2</v>
      </c>
      <c r="N364" s="1">
        <f t="shared" si="146"/>
        <v>52</v>
      </c>
      <c r="O364" s="1">
        <v>1395</v>
      </c>
      <c r="P364" s="1">
        <v>1.4140456490474</v>
      </c>
      <c r="Q364" s="1">
        <v>0.88130403262388612</v>
      </c>
      <c r="R364" s="11">
        <v>80.581162557906751</v>
      </c>
      <c r="S364" s="1">
        <v>0</v>
      </c>
      <c r="T364" s="1">
        <v>0</v>
      </c>
      <c r="U364" s="1">
        <f t="shared" si="131"/>
        <v>1.906233528736669</v>
      </c>
      <c r="V364" s="1">
        <f t="shared" si="132"/>
        <v>0</v>
      </c>
      <c r="W364" s="1">
        <f t="shared" si="133"/>
        <v>6.3913129201503427</v>
      </c>
      <c r="X364" s="1">
        <f t="shared" si="129"/>
        <v>0.71460082911579803</v>
      </c>
      <c r="Y364" s="1">
        <f t="shared" si="125"/>
        <v>1.141783331409109</v>
      </c>
      <c r="Z364" s="1">
        <f t="shared" si="130"/>
        <v>7.3733388948886355E-2</v>
      </c>
      <c r="AA364" s="1">
        <f t="shared" si="134"/>
        <v>0</v>
      </c>
    </row>
    <row r="365" spans="1:27" x14ac:dyDescent="0.45">
      <c r="A365" s="6" t="s">
        <v>101</v>
      </c>
      <c r="B365" s="7" t="s">
        <v>35</v>
      </c>
      <c r="C365" s="1" t="s">
        <v>99</v>
      </c>
      <c r="D365" s="6">
        <v>2584256</v>
      </c>
      <c r="E365" s="6">
        <v>1344168000000</v>
      </c>
      <c r="F365" s="6">
        <v>1889978</v>
      </c>
      <c r="G365" s="6">
        <v>240687</v>
      </c>
      <c r="H365" s="1">
        <v>0</v>
      </c>
      <c r="I365" s="1">
        <v>1.4521276595744681E-3</v>
      </c>
      <c r="J365" s="1">
        <v>-0.31832588677350104</v>
      </c>
      <c r="K365" s="1">
        <v>0.17363188881382105</v>
      </c>
      <c r="L365" s="1">
        <v>6.7385444743935314E-4</v>
      </c>
      <c r="M365" s="1">
        <v>3.6582130730050933E-3</v>
      </c>
      <c r="N365" s="1">
        <f t="shared" si="146"/>
        <v>52</v>
      </c>
      <c r="O365" s="1">
        <v>1396</v>
      </c>
      <c r="P365" s="1">
        <v>-0.53144304783174001</v>
      </c>
      <c r="Q365" s="1">
        <v>-0.75809762189937369</v>
      </c>
      <c r="R365" s="11">
        <v>79.717008685816765</v>
      </c>
      <c r="S365" s="1">
        <v>0</v>
      </c>
      <c r="T365" s="1">
        <v>1</v>
      </c>
      <c r="U365" s="1">
        <f t="shared" si="131"/>
        <v>1.9015509937964237</v>
      </c>
      <c r="V365" s="1">
        <f t="shared" si="132"/>
        <v>0</v>
      </c>
      <c r="W365" s="1">
        <f t="shared" si="133"/>
        <v>6.4123355332705669</v>
      </c>
      <c r="X365" s="1">
        <f t="shared" si="129"/>
        <v>0.73134317962307138</v>
      </c>
      <c r="Y365" s="1">
        <f t="shared" si="125"/>
        <v>0.66065805660485966</v>
      </c>
      <c r="Z365" s="1">
        <f t="shared" si="130"/>
        <v>9.3135896753262837E-2</v>
      </c>
      <c r="AA365" s="1">
        <f t="shared" si="134"/>
        <v>0</v>
      </c>
    </row>
    <row r="366" spans="1:27" ht="16.5" x14ac:dyDescent="0.45">
      <c r="A366" s="6" t="s">
        <v>102</v>
      </c>
      <c r="B366" s="7" t="s">
        <v>28</v>
      </c>
      <c r="C366" s="1" t="s">
        <v>99</v>
      </c>
      <c r="D366" s="8">
        <v>5001164</v>
      </c>
      <c r="E366" s="8">
        <v>3630000000000</v>
      </c>
      <c r="F366" s="8">
        <v>2293089</v>
      </c>
      <c r="G366" s="8">
        <v>743311</v>
      </c>
      <c r="H366" s="1">
        <v>-4.5988678508687101E-3</v>
      </c>
      <c r="I366" s="1">
        <v>-7.7164746734277687E-4</v>
      </c>
      <c r="J366" s="1">
        <v>0.35941842595721024</v>
      </c>
      <c r="K366" s="1">
        <v>0.21956432761835462</v>
      </c>
      <c r="L366" s="1">
        <v>0</v>
      </c>
      <c r="M366" s="1">
        <v>-3.8035574449043516E-3</v>
      </c>
      <c r="N366" s="1">
        <f t="shared" ref="N366" si="147">N365+1</f>
        <v>53</v>
      </c>
      <c r="O366" s="1">
        <v>1390</v>
      </c>
      <c r="P366" s="1">
        <v>9.9833724776420205E-2</v>
      </c>
      <c r="Q366" s="1">
        <v>9.5159009084443955E-2</v>
      </c>
      <c r="R366" s="9">
        <v>89.86238000893006</v>
      </c>
      <c r="S366" s="1">
        <v>43.26</v>
      </c>
      <c r="T366" s="1">
        <v>0</v>
      </c>
      <c r="U366" s="1">
        <f t="shared" si="131"/>
        <v>1.9535779167170253</v>
      </c>
      <c r="V366" s="1">
        <f t="shared" si="132"/>
        <v>1</v>
      </c>
      <c r="W366" s="1">
        <f t="shared" si="133"/>
        <v>6.6990710963247553</v>
      </c>
      <c r="X366" s="1">
        <f t="shared" si="129"/>
        <v>0.45851105862555197</v>
      </c>
      <c r="Y366" s="1">
        <f t="shared" si="125"/>
        <v>0.29299459789385424</v>
      </c>
      <c r="Z366" s="1">
        <f t="shared" si="130"/>
        <v>0.14862759949483761</v>
      </c>
      <c r="AA366" s="1">
        <f t="shared" si="134"/>
        <v>1.9535779167170253</v>
      </c>
    </row>
    <row r="367" spans="1:27" x14ac:dyDescent="0.45">
      <c r="A367" s="6" t="s">
        <v>102</v>
      </c>
      <c r="B367" s="7" t="s">
        <v>30</v>
      </c>
      <c r="C367" s="1" t="s">
        <v>99</v>
      </c>
      <c r="D367" s="8">
        <v>5807165</v>
      </c>
      <c r="E367" s="8">
        <v>9842000000000</v>
      </c>
      <c r="F367" s="8">
        <v>2880481</v>
      </c>
      <c r="G367" s="8">
        <v>808233</v>
      </c>
      <c r="H367" s="1">
        <v>3.6973664329438848E-2</v>
      </c>
      <c r="I367" s="1">
        <v>1.5547363359512742E-2</v>
      </c>
      <c r="J367" s="1">
        <v>1.5261769610672824</v>
      </c>
      <c r="K367" s="1">
        <v>0.7291736585002051</v>
      </c>
      <c r="L367" s="1">
        <v>-9.2673405588970369E-4</v>
      </c>
      <c r="M367" s="1">
        <v>-2.2319864139957409E-3</v>
      </c>
      <c r="N367" s="1">
        <f t="shared" ref="N367:N372" si="148">N366</f>
        <v>53</v>
      </c>
      <c r="O367" s="1">
        <v>1391</v>
      </c>
      <c r="P367" s="1">
        <v>0.78588322650780995</v>
      </c>
      <c r="Q367" s="1">
        <v>0.57991309762237042</v>
      </c>
      <c r="R367" s="10">
        <v>78.310254321058338</v>
      </c>
      <c r="S367" s="1">
        <v>43.42</v>
      </c>
      <c r="T367" s="1">
        <v>0</v>
      </c>
      <c r="U367" s="1">
        <f t="shared" si="131"/>
        <v>1.8938186343882639</v>
      </c>
      <c r="V367" s="1">
        <f t="shared" si="132"/>
        <v>1</v>
      </c>
      <c r="W367" s="1">
        <f t="shared" si="133"/>
        <v>6.7639641658940919</v>
      </c>
      <c r="X367" s="1">
        <f t="shared" si="129"/>
        <v>0.49602189708747729</v>
      </c>
      <c r="Y367" s="1">
        <f t="shared" si="125"/>
        <v>1.2127889009311561</v>
      </c>
      <c r="Z367" s="1">
        <f t="shared" si="130"/>
        <v>0.13917858369789735</v>
      </c>
      <c r="AA367" s="1">
        <f t="shared" si="134"/>
        <v>1.8938186343882639</v>
      </c>
    </row>
    <row r="368" spans="1:27" x14ac:dyDescent="0.45">
      <c r="A368" s="6" t="s">
        <v>102</v>
      </c>
      <c r="B368" s="7" t="s">
        <v>31</v>
      </c>
      <c r="C368" s="1" t="s">
        <v>99</v>
      </c>
      <c r="D368" s="8">
        <v>7596083</v>
      </c>
      <c r="E368" s="8">
        <v>4583250000000</v>
      </c>
      <c r="F368" s="8">
        <v>3570494</v>
      </c>
      <c r="G368" s="8">
        <v>1620345</v>
      </c>
      <c r="H368" s="1">
        <v>2.485044311361809E-2</v>
      </c>
      <c r="I368" s="1">
        <v>1.9015862175173588E-3</v>
      </c>
      <c r="J368" s="1">
        <v>5.5562784645413199E-2</v>
      </c>
      <c r="K368" s="1">
        <v>0.61777502223899505</v>
      </c>
      <c r="L368" s="1">
        <v>-1.1945566940876515E-2</v>
      </c>
      <c r="M368" s="1">
        <v>-5.6652881132257821E-5</v>
      </c>
      <c r="N368" s="1">
        <f t="shared" si="148"/>
        <v>53</v>
      </c>
      <c r="O368" s="1">
        <v>1392</v>
      </c>
      <c r="P368" s="1">
        <v>-0.58009706921077098</v>
      </c>
      <c r="Q368" s="1">
        <v>-0.86773171158491391</v>
      </c>
      <c r="R368" s="10">
        <v>90.812505822534078</v>
      </c>
      <c r="S368" s="1">
        <v>42.17</v>
      </c>
      <c r="T368" s="1">
        <v>1</v>
      </c>
      <c r="U368" s="1">
        <f t="shared" si="131"/>
        <v>1.9581456594873201</v>
      </c>
      <c r="V368" s="1">
        <f t="shared" si="132"/>
        <v>1</v>
      </c>
      <c r="W368" s="1">
        <f t="shared" si="133"/>
        <v>6.8805897014895541</v>
      </c>
      <c r="X368" s="1">
        <f t="shared" si="129"/>
        <v>0.47004410036067273</v>
      </c>
      <c r="Y368" s="1">
        <f t="shared" si="125"/>
        <v>0.12973711789272493</v>
      </c>
      <c r="Z368" s="1">
        <f t="shared" si="130"/>
        <v>0.21331322998971969</v>
      </c>
      <c r="AA368" s="1">
        <f t="shared" si="134"/>
        <v>1.9581456594873201</v>
      </c>
    </row>
    <row r="369" spans="1:27" x14ac:dyDescent="0.45">
      <c r="A369" s="6" t="s">
        <v>102</v>
      </c>
      <c r="B369" s="7" t="s">
        <v>32</v>
      </c>
      <c r="C369" s="1" t="s">
        <v>99</v>
      </c>
      <c r="D369" s="8">
        <v>8565217</v>
      </c>
      <c r="E369" s="8">
        <v>3993500000000</v>
      </c>
      <c r="F369" s="8">
        <v>4755578</v>
      </c>
      <c r="G369" s="8">
        <v>1053657</v>
      </c>
      <c r="H369" s="1">
        <v>3.844787736213269E-2</v>
      </c>
      <c r="I369" s="1">
        <v>1.0956981903812925E-2</v>
      </c>
      <c r="J369" s="1">
        <v>-0.36889341896377537</v>
      </c>
      <c r="K369" s="1">
        <v>-7.9094087105471E-2</v>
      </c>
      <c r="L369" s="1">
        <v>1.5111886079627919E-2</v>
      </c>
      <c r="M369" s="1">
        <v>-1.6320533837062448E-3</v>
      </c>
      <c r="N369" s="1">
        <f t="shared" si="148"/>
        <v>53</v>
      </c>
      <c r="O369" s="1">
        <v>1393</v>
      </c>
      <c r="P369" s="1">
        <v>-0.39984031433902101</v>
      </c>
      <c r="Q369" s="1">
        <v>-0.51055951640739639</v>
      </c>
      <c r="R369" s="10">
        <v>94.125458335426188</v>
      </c>
      <c r="S369" s="1">
        <v>39.47</v>
      </c>
      <c r="T369" s="1">
        <v>1</v>
      </c>
      <c r="U369" s="1">
        <f t="shared" si="131"/>
        <v>1.973707103971698</v>
      </c>
      <c r="V369" s="1">
        <f t="shared" si="132"/>
        <v>1</v>
      </c>
      <c r="W369" s="1">
        <f t="shared" si="133"/>
        <v>6.9327383703031353</v>
      </c>
      <c r="X369" s="1">
        <f t="shared" si="129"/>
        <v>0.5552197918628331</v>
      </c>
      <c r="Y369" s="1">
        <f t="shared" si="125"/>
        <v>4.7133605381991926E-2</v>
      </c>
      <c r="Z369" s="1">
        <f t="shared" si="130"/>
        <v>0.12301579749818364</v>
      </c>
      <c r="AA369" s="1">
        <f t="shared" si="134"/>
        <v>1.973707103971698</v>
      </c>
    </row>
    <row r="370" spans="1:27" x14ac:dyDescent="0.45">
      <c r="A370" s="6" t="s">
        <v>102</v>
      </c>
      <c r="B370" s="7" t="s">
        <v>33</v>
      </c>
      <c r="C370" s="1" t="s">
        <v>99</v>
      </c>
      <c r="D370" s="8">
        <v>8954171</v>
      </c>
      <c r="E370" s="8">
        <v>4770500000000</v>
      </c>
      <c r="F370" s="8">
        <v>5530275</v>
      </c>
      <c r="G370" s="8">
        <v>384257</v>
      </c>
      <c r="H370" s="1">
        <v>-2.2040478401449896E-2</v>
      </c>
      <c r="I370" s="1">
        <v>1.4785973870253921E-3</v>
      </c>
      <c r="J370" s="1">
        <v>-0.19956550945445722</v>
      </c>
      <c r="K370" s="1">
        <v>7.2747603487021376E-2</v>
      </c>
      <c r="L370" s="1">
        <v>-2.3742351736780631E-2</v>
      </c>
      <c r="M370" s="1">
        <v>4.7193042821192677E-3</v>
      </c>
      <c r="N370" s="1">
        <f t="shared" si="148"/>
        <v>53</v>
      </c>
      <c r="O370" s="1">
        <v>1394</v>
      </c>
      <c r="P370" s="1">
        <v>-0.31596657866561001</v>
      </c>
      <c r="Q370" s="1">
        <v>-0.37974850095329038</v>
      </c>
      <c r="R370" s="10">
        <v>55.465116279069775</v>
      </c>
      <c r="S370" s="1">
        <v>42.080000000000005</v>
      </c>
      <c r="T370" s="1">
        <v>1</v>
      </c>
      <c r="U370" s="1">
        <f t="shared" si="131"/>
        <v>1.7440199277965462</v>
      </c>
      <c r="V370" s="1">
        <f t="shared" si="132"/>
        <v>1</v>
      </c>
      <c r="W370" s="1">
        <f t="shared" si="133"/>
        <v>6.9520253839548731</v>
      </c>
      <c r="X370" s="1">
        <f t="shared" si="129"/>
        <v>0.61761998961154529</v>
      </c>
      <c r="Y370" s="1">
        <f t="shared" si="125"/>
        <v>0.33167203722333777</v>
      </c>
      <c r="Z370" s="1">
        <f t="shared" si="130"/>
        <v>4.2913743773711717E-2</v>
      </c>
      <c r="AA370" s="1">
        <f t="shared" si="134"/>
        <v>1.7440199277965462</v>
      </c>
    </row>
    <row r="371" spans="1:27" x14ac:dyDescent="0.45">
      <c r="A371" s="6" t="s">
        <v>102</v>
      </c>
      <c r="B371" s="7" t="s">
        <v>34</v>
      </c>
      <c r="C371" s="1" t="s">
        <v>99</v>
      </c>
      <c r="D371" s="6">
        <v>9027333</v>
      </c>
      <c r="E371" s="6">
        <v>3377500000000</v>
      </c>
      <c r="F371" s="6">
        <v>5046999</v>
      </c>
      <c r="G371" s="6">
        <v>594939</v>
      </c>
      <c r="H371" s="1">
        <v>-8.805588103655497E-3</v>
      </c>
      <c r="I371" s="1">
        <v>-7.3639098884983943E-4</v>
      </c>
      <c r="J371" s="1">
        <v>0.26538580577577803</v>
      </c>
      <c r="K371" s="1">
        <v>9.4332112183833597E-2</v>
      </c>
      <c r="L371" s="1">
        <v>-1.6462841015992474E-2</v>
      </c>
      <c r="M371" s="1">
        <v>-9.8025313958434793E-4</v>
      </c>
      <c r="N371" s="1">
        <f t="shared" si="148"/>
        <v>53</v>
      </c>
      <c r="O371" s="1">
        <v>1395</v>
      </c>
      <c r="P371" s="1">
        <v>0.113030341919328</v>
      </c>
      <c r="Q371" s="1">
        <v>0.10708633330486698</v>
      </c>
      <c r="R371" s="11">
        <v>55.719829105003527</v>
      </c>
      <c r="S371" s="1">
        <v>42.02</v>
      </c>
      <c r="T371" s="1">
        <v>0</v>
      </c>
      <c r="U371" s="1">
        <f t="shared" si="131"/>
        <v>1.7460097757550168</v>
      </c>
      <c r="V371" s="1">
        <f t="shared" si="132"/>
        <v>1</v>
      </c>
      <c r="W371" s="1">
        <f t="shared" si="133"/>
        <v>6.9555594629975817</v>
      </c>
      <c r="X371" s="1">
        <f t="shared" si="129"/>
        <v>0.55907974149175621</v>
      </c>
      <c r="Y371" s="1">
        <f t="shared" si="125"/>
        <v>-0.1642299445210669</v>
      </c>
      <c r="Z371" s="1">
        <f t="shared" si="130"/>
        <v>6.5904182331592287E-2</v>
      </c>
      <c r="AA371" s="1">
        <f t="shared" si="134"/>
        <v>1.7460097757550168</v>
      </c>
    </row>
    <row r="372" spans="1:27" x14ac:dyDescent="0.45">
      <c r="A372" s="6" t="s">
        <v>102</v>
      </c>
      <c r="B372" s="7" t="s">
        <v>35</v>
      </c>
      <c r="C372" s="1" t="s">
        <v>99</v>
      </c>
      <c r="D372" s="6">
        <v>8551662</v>
      </c>
      <c r="E372" s="6">
        <v>2254000000000</v>
      </c>
      <c r="F372" s="6">
        <v>4661640</v>
      </c>
      <c r="G372" s="6">
        <v>5938</v>
      </c>
      <c r="H372" s="1">
        <v>-4.9446494464944653E-2</v>
      </c>
      <c r="I372" s="1">
        <v>-2.1673401207551396E-3</v>
      </c>
      <c r="J372" s="1">
        <v>-0.41956726246472248</v>
      </c>
      <c r="K372" s="1">
        <v>0.32835397619032941</v>
      </c>
      <c r="L372" s="1">
        <v>2.8363047001620744E-2</v>
      </c>
      <c r="M372" s="1">
        <v>-2.4412544149111448E-3</v>
      </c>
      <c r="N372" s="1">
        <f t="shared" si="148"/>
        <v>53</v>
      </c>
      <c r="O372" s="1">
        <v>1396</v>
      </c>
      <c r="P372" s="1">
        <v>-0.71037281577414602</v>
      </c>
      <c r="Q372" s="1">
        <v>-1.2391607546927206</v>
      </c>
      <c r="R372" s="11">
        <v>82.183082535339722</v>
      </c>
      <c r="S372" s="1">
        <v>41.9</v>
      </c>
      <c r="T372" s="1">
        <v>1</v>
      </c>
      <c r="U372" s="1">
        <f t="shared" si="131"/>
        <v>1.9147824268136766</v>
      </c>
      <c r="V372" s="1">
        <f t="shared" si="132"/>
        <v>1</v>
      </c>
      <c r="W372" s="1">
        <f t="shared" si="133"/>
        <v>6.9320505272760515</v>
      </c>
      <c r="X372" s="1">
        <f t="shared" si="129"/>
        <v>0.54511508990883872</v>
      </c>
      <c r="Y372" s="1">
        <f t="shared" si="125"/>
        <v>-0.54570839752377032</v>
      </c>
      <c r="Z372" s="1">
        <f t="shared" si="130"/>
        <v>6.9436794859291677E-4</v>
      </c>
      <c r="AA372" s="1">
        <f t="shared" si="134"/>
        <v>1.9147824268136766</v>
      </c>
    </row>
    <row r="373" spans="1:27" ht="16.5" x14ac:dyDescent="0.45">
      <c r="A373" s="6" t="s">
        <v>103</v>
      </c>
      <c r="B373" s="7" t="s">
        <v>28</v>
      </c>
      <c r="C373" s="1" t="s">
        <v>99</v>
      </c>
      <c r="D373" s="8">
        <v>661891</v>
      </c>
      <c r="E373" s="8">
        <v>359125000000</v>
      </c>
      <c r="F373" s="8">
        <v>409110</v>
      </c>
      <c r="G373" s="8">
        <v>79760</v>
      </c>
      <c r="H373" s="1">
        <v>6.1003746977500856E-3</v>
      </c>
      <c r="I373" s="1">
        <v>-1.4168476060795643E-3</v>
      </c>
      <c r="J373" s="1">
        <v>-0.37881769754365191</v>
      </c>
      <c r="K373" s="1">
        <v>0.25314930192368912</v>
      </c>
      <c r="L373" s="1">
        <v>0</v>
      </c>
      <c r="M373" s="1">
        <v>-6.7046506142149484E-3</v>
      </c>
      <c r="N373" s="1">
        <f t="shared" ref="N373" si="149">N372+1</f>
        <v>54</v>
      </c>
      <c r="O373" s="1">
        <v>1390</v>
      </c>
      <c r="P373" s="1">
        <v>-0.68238207949722696</v>
      </c>
      <c r="Q373" s="1">
        <v>-1.1469061264441309</v>
      </c>
      <c r="R373" s="9">
        <v>87.05076192593485</v>
      </c>
      <c r="S373" s="1">
        <v>2.11</v>
      </c>
      <c r="T373" s="1">
        <v>1</v>
      </c>
      <c r="U373" s="1">
        <f t="shared" si="131"/>
        <v>1.9397725767029881</v>
      </c>
      <c r="V373" s="1">
        <f t="shared" si="132"/>
        <v>1</v>
      </c>
      <c r="W373" s="1">
        <f t="shared" si="133"/>
        <v>5.8207864758503876</v>
      </c>
      <c r="X373" s="1">
        <f t="shared" si="129"/>
        <v>0.61809270710736364</v>
      </c>
      <c r="Y373" s="1">
        <f t="shared" si="125"/>
        <v>0.35114701607912052</v>
      </c>
      <c r="Z373" s="1">
        <f t="shared" si="130"/>
        <v>0.12050322485122172</v>
      </c>
      <c r="AA373" s="1">
        <f t="shared" si="134"/>
        <v>1.9397725767029881</v>
      </c>
    </row>
    <row r="374" spans="1:27" x14ac:dyDescent="0.45">
      <c r="A374" s="6" t="s">
        <v>103</v>
      </c>
      <c r="B374" s="7" t="s">
        <v>30</v>
      </c>
      <c r="C374" s="1" t="s">
        <v>99</v>
      </c>
      <c r="D374" s="8">
        <v>673538</v>
      </c>
      <c r="E374" s="8">
        <v>1402750000000</v>
      </c>
      <c r="F374" s="8">
        <v>365993</v>
      </c>
      <c r="G374" s="8">
        <v>136588</v>
      </c>
      <c r="H374" s="1">
        <v>3.979719214504495E-2</v>
      </c>
      <c r="I374" s="1">
        <v>-1.1670413005471926E-2</v>
      </c>
      <c r="J374" s="1">
        <v>1.193713598303934</v>
      </c>
      <c r="K374" s="1">
        <v>0.62084701783672946</v>
      </c>
      <c r="L374" s="1">
        <v>3.9922467993614999E-2</v>
      </c>
      <c r="M374" s="1">
        <v>4.4779544703979221E-3</v>
      </c>
      <c r="N374" s="1">
        <f t="shared" ref="N374:N379" si="150">N373</f>
        <v>54</v>
      </c>
      <c r="O374" s="1">
        <v>1391</v>
      </c>
      <c r="P374" s="1">
        <v>0.57653742636788197</v>
      </c>
      <c r="Q374" s="1">
        <v>0.45523093988476404</v>
      </c>
      <c r="R374" s="10">
        <v>63.255813953488371</v>
      </c>
      <c r="S374" s="1">
        <v>2.11</v>
      </c>
      <c r="T374" s="1">
        <v>0</v>
      </c>
      <c r="U374" s="1">
        <f t="shared" si="131"/>
        <v>1.8011004484546123</v>
      </c>
      <c r="V374" s="1">
        <f t="shared" si="132"/>
        <v>1</v>
      </c>
      <c r="W374" s="1">
        <f t="shared" si="133"/>
        <v>5.8283621029910924</v>
      </c>
      <c r="X374" s="1">
        <f t="shared" si="129"/>
        <v>0.5433887917237038</v>
      </c>
      <c r="Y374" s="1">
        <f t="shared" ref="Y374:Y437" si="151">LN((E374/1000000)/(D374-F374))</f>
        <v>1.5175684566279615</v>
      </c>
      <c r="Z374" s="1">
        <f t="shared" si="130"/>
        <v>0.20279182466319642</v>
      </c>
      <c r="AA374" s="1">
        <f t="shared" si="134"/>
        <v>1.8011004484546123</v>
      </c>
    </row>
    <row r="375" spans="1:27" x14ac:dyDescent="0.45">
      <c r="A375" s="6" t="s">
        <v>103</v>
      </c>
      <c r="B375" s="7" t="s">
        <v>31</v>
      </c>
      <c r="C375" s="1" t="s">
        <v>99</v>
      </c>
      <c r="D375" s="8">
        <v>820272</v>
      </c>
      <c r="E375" s="8">
        <v>1002250000000</v>
      </c>
      <c r="F375" s="8">
        <v>421933</v>
      </c>
      <c r="G375" s="8">
        <v>240793</v>
      </c>
      <c r="H375" s="1">
        <v>3.9464066273994597E-2</v>
      </c>
      <c r="I375" s="1">
        <v>-5.957340842264556E-3</v>
      </c>
      <c r="J375" s="1">
        <v>0.81980866751365511</v>
      </c>
      <c r="K375" s="1">
        <v>0.73233027153196417</v>
      </c>
      <c r="L375" s="1">
        <v>-2.6347351839033938E-2</v>
      </c>
      <c r="M375" s="1">
        <v>-5.0050729273698972E-3</v>
      </c>
      <c r="N375" s="1">
        <f t="shared" si="150"/>
        <v>54</v>
      </c>
      <c r="O375" s="1">
        <v>1392</v>
      </c>
      <c r="P375" s="1">
        <v>5.4333213684332103E-2</v>
      </c>
      <c r="Q375" s="1">
        <v>5.2908542172308899E-2</v>
      </c>
      <c r="R375" s="10">
        <v>78.195091351790779</v>
      </c>
      <c r="S375" s="1">
        <v>2.11</v>
      </c>
      <c r="T375" s="1">
        <v>0</v>
      </c>
      <c r="U375" s="1">
        <f t="shared" si="131"/>
        <v>1.8931794913496096</v>
      </c>
      <c r="V375" s="1">
        <f t="shared" si="132"/>
        <v>1</v>
      </c>
      <c r="W375" s="1">
        <f t="shared" si="133"/>
        <v>5.9139578871537557</v>
      </c>
      <c r="X375" s="1">
        <f t="shared" si="129"/>
        <v>0.51438181481264755</v>
      </c>
      <c r="Y375" s="1">
        <f t="shared" si="151"/>
        <v>0.92269934998488012</v>
      </c>
      <c r="Z375" s="1">
        <f t="shared" si="130"/>
        <v>0.29355262644586189</v>
      </c>
      <c r="AA375" s="1">
        <f t="shared" si="134"/>
        <v>1.8931794913496096</v>
      </c>
    </row>
    <row r="376" spans="1:27" x14ac:dyDescent="0.45">
      <c r="A376" s="6" t="s">
        <v>103</v>
      </c>
      <c r="B376" s="7" t="s">
        <v>32</v>
      </c>
      <c r="C376" s="1" t="s">
        <v>99</v>
      </c>
      <c r="D376" s="8">
        <v>926571</v>
      </c>
      <c r="E376" s="8">
        <v>1174125000000</v>
      </c>
      <c r="F376" s="8">
        <v>487585</v>
      </c>
      <c r="G376" s="8">
        <v>245543</v>
      </c>
      <c r="H376" s="1">
        <v>-2.5309290591644506E-3</v>
      </c>
      <c r="I376" s="1">
        <v>-9.6849574560586293E-3</v>
      </c>
      <c r="J376" s="1">
        <v>-8.4128935245960337E-2</v>
      </c>
      <c r="K376" s="1">
        <v>-0.16978150869506214</v>
      </c>
      <c r="L376" s="1">
        <v>0</v>
      </c>
      <c r="M376" s="1">
        <v>1.7124553885911552E-4</v>
      </c>
      <c r="N376" s="1">
        <f t="shared" si="150"/>
        <v>54</v>
      </c>
      <c r="O376" s="1">
        <v>1393</v>
      </c>
      <c r="P376" s="1">
        <v>-2.9478065948429499E-3</v>
      </c>
      <c r="Q376" s="1">
        <v>-2.9521599340094195E-3</v>
      </c>
      <c r="R376" s="10">
        <v>83.511998196849319</v>
      </c>
      <c r="S376" s="1">
        <v>2.11</v>
      </c>
      <c r="T376" s="1">
        <v>0</v>
      </c>
      <c r="U376" s="1">
        <f t="shared" si="131"/>
        <v>1.9217488752003851</v>
      </c>
      <c r="V376" s="1">
        <f t="shared" si="132"/>
        <v>1</v>
      </c>
      <c r="W376" s="1">
        <f t="shared" si="133"/>
        <v>5.9668787034463868</v>
      </c>
      <c r="X376" s="1">
        <f t="shared" si="129"/>
        <v>0.52622518943502439</v>
      </c>
      <c r="Y376" s="1">
        <f t="shared" si="151"/>
        <v>0.98381094640861821</v>
      </c>
      <c r="Z376" s="1">
        <f t="shared" si="130"/>
        <v>0.26500181853306437</v>
      </c>
      <c r="AA376" s="1">
        <f t="shared" si="134"/>
        <v>1.9217488752003851</v>
      </c>
    </row>
    <row r="377" spans="1:27" x14ac:dyDescent="0.45">
      <c r="A377" s="6" t="s">
        <v>103</v>
      </c>
      <c r="B377" s="7" t="s">
        <v>33</v>
      </c>
      <c r="C377" s="1" t="s">
        <v>99</v>
      </c>
      <c r="D377" s="8">
        <v>1089830</v>
      </c>
      <c r="E377" s="8">
        <v>995250000000</v>
      </c>
      <c r="F377" s="8">
        <v>602236</v>
      </c>
      <c r="G377" s="8">
        <v>269359</v>
      </c>
      <c r="H377" s="1">
        <v>2.9314420803782347E-3</v>
      </c>
      <c r="I377" s="1">
        <v>-5.0966126638083164E-5</v>
      </c>
      <c r="J377" s="1">
        <v>0.48913602929200117</v>
      </c>
      <c r="K377" s="1">
        <v>0.19007087230142328</v>
      </c>
      <c r="L377" s="1">
        <v>4.1104101222404155E-2</v>
      </c>
      <c r="M377" s="1">
        <v>-3.8949826344602946E-3</v>
      </c>
      <c r="N377" s="1">
        <f t="shared" si="150"/>
        <v>54</v>
      </c>
      <c r="O377" s="1">
        <v>1394</v>
      </c>
      <c r="P377" s="1">
        <v>0.27150914628672801</v>
      </c>
      <c r="Q377" s="1">
        <v>0.24020449915870987</v>
      </c>
      <c r="R377" s="10">
        <v>95.078807234540662</v>
      </c>
      <c r="S377" s="1">
        <v>2.11</v>
      </c>
      <c r="T377" s="1">
        <v>0</v>
      </c>
      <c r="U377" s="1">
        <f t="shared" si="131"/>
        <v>1.9780837248577159</v>
      </c>
      <c r="V377" s="1">
        <f t="shared" si="132"/>
        <v>1</v>
      </c>
      <c r="W377" s="1">
        <f t="shared" si="133"/>
        <v>6.0373587586563007</v>
      </c>
      <c r="X377" s="1">
        <f t="shared" si="129"/>
        <v>0.5525962764834883</v>
      </c>
      <c r="Y377" s="1">
        <f t="shared" si="151"/>
        <v>0.71351086951718989</v>
      </c>
      <c r="Z377" s="1">
        <f t="shared" si="130"/>
        <v>0.24715689602965601</v>
      </c>
      <c r="AA377" s="1">
        <f t="shared" si="134"/>
        <v>1.9780837248577159</v>
      </c>
    </row>
    <row r="378" spans="1:27" x14ac:dyDescent="0.45">
      <c r="A378" s="6" t="s">
        <v>103</v>
      </c>
      <c r="B378" s="7" t="s">
        <v>34</v>
      </c>
      <c r="C378" s="1" t="s">
        <v>99</v>
      </c>
      <c r="D378" s="6">
        <v>1013775</v>
      </c>
      <c r="E378" s="6">
        <v>1029875000000</v>
      </c>
      <c r="F378" s="6">
        <v>623446</v>
      </c>
      <c r="G378" s="6">
        <v>165235</v>
      </c>
      <c r="H378" s="1">
        <v>2.3141570900419221E-3</v>
      </c>
      <c r="I378" s="1">
        <v>1.5780287895572366E-3</v>
      </c>
      <c r="J378" s="1">
        <v>0.32975376915201737</v>
      </c>
      <c r="K378" s="1">
        <v>4.222344315156748E-2</v>
      </c>
      <c r="L378" s="1">
        <v>3.6882704117472027E-3</v>
      </c>
      <c r="M378" s="1">
        <v>3.1504068229527846E-3</v>
      </c>
      <c r="N378" s="1">
        <f t="shared" si="150"/>
        <v>54</v>
      </c>
      <c r="O378" s="1">
        <v>1395</v>
      </c>
      <c r="P378" s="1">
        <v>0.229310909940697</v>
      </c>
      <c r="Q378" s="1">
        <v>0.20645377657302991</v>
      </c>
      <c r="R378" s="11">
        <v>92.309358081979894</v>
      </c>
      <c r="S378" s="1">
        <v>2.11</v>
      </c>
      <c r="T378" s="1">
        <v>0</v>
      </c>
      <c r="U378" s="1">
        <f t="shared" si="131"/>
        <v>1.9652457308997036</v>
      </c>
      <c r="V378" s="1">
        <f t="shared" si="132"/>
        <v>1</v>
      </c>
      <c r="W378" s="1">
        <f t="shared" si="133"/>
        <v>6.0059415771853519</v>
      </c>
      <c r="X378" s="1">
        <f t="shared" si="129"/>
        <v>0.6149747231880841</v>
      </c>
      <c r="Y378" s="1">
        <f t="shared" si="151"/>
        <v>0.9702027413903147</v>
      </c>
      <c r="Z378" s="1">
        <f t="shared" si="130"/>
        <v>0.16298981529432074</v>
      </c>
      <c r="AA378" s="1">
        <f t="shared" si="134"/>
        <v>1.9652457308997036</v>
      </c>
    </row>
    <row r="379" spans="1:27" x14ac:dyDescent="0.45">
      <c r="A379" s="6" t="s">
        <v>103</v>
      </c>
      <c r="B379" s="7" t="s">
        <v>35</v>
      </c>
      <c r="C379" s="1" t="s">
        <v>99</v>
      </c>
      <c r="D379" s="6">
        <v>1069610</v>
      </c>
      <c r="E379" s="6">
        <v>1144500000000</v>
      </c>
      <c r="F379" s="6">
        <v>648404</v>
      </c>
      <c r="G379" s="6">
        <v>180877</v>
      </c>
      <c r="H379" s="1">
        <v>-1.9229952774232407E-4</v>
      </c>
      <c r="I379" s="1">
        <v>-3.0688401573458327E-3</v>
      </c>
      <c r="J379" s="1">
        <v>0.32876439651045536</v>
      </c>
      <c r="K379" s="1">
        <v>0.17759006429465718</v>
      </c>
      <c r="L379" s="1">
        <v>-1.1266280394194207E-4</v>
      </c>
      <c r="M379" s="1">
        <v>3.581278228546305E-3</v>
      </c>
      <c r="N379" s="1">
        <f t="shared" si="150"/>
        <v>54</v>
      </c>
      <c r="O379" s="1">
        <v>1396</v>
      </c>
      <c r="P379" s="1">
        <v>0.111594986847455</v>
      </c>
      <c r="Q379" s="1">
        <v>0.10579590902308704</v>
      </c>
      <c r="R379" s="11">
        <v>91.184442763489656</v>
      </c>
      <c r="S379" s="1">
        <v>2.11</v>
      </c>
      <c r="T379" s="1">
        <v>0</v>
      </c>
      <c r="U379" s="1">
        <f t="shared" si="131"/>
        <v>1.9599207484347376</v>
      </c>
      <c r="V379" s="1">
        <f t="shared" si="132"/>
        <v>1</v>
      </c>
      <c r="W379" s="1">
        <f t="shared" si="133"/>
        <v>6.029225454579767</v>
      </c>
      <c r="X379" s="1">
        <f t="shared" si="129"/>
        <v>0.60620600031787286</v>
      </c>
      <c r="Y379" s="1">
        <f t="shared" si="151"/>
        <v>0.99960111422001519</v>
      </c>
      <c r="Z379" s="1">
        <f t="shared" si="130"/>
        <v>0.16910556184029693</v>
      </c>
      <c r="AA379" s="1">
        <f t="shared" si="134"/>
        <v>1.9599207484347376</v>
      </c>
    </row>
    <row r="380" spans="1:27" ht="16.5" x14ac:dyDescent="0.45">
      <c r="A380" s="6" t="s">
        <v>104</v>
      </c>
      <c r="B380" s="7" t="s">
        <v>28</v>
      </c>
      <c r="C380" s="1" t="s">
        <v>99</v>
      </c>
      <c r="D380" s="8">
        <v>1080492</v>
      </c>
      <c r="E380" s="8">
        <v>421130000000</v>
      </c>
      <c r="F380" s="8">
        <v>697074</v>
      </c>
      <c r="G380" s="8">
        <v>102119</v>
      </c>
      <c r="H380" s="1">
        <v>2.004231154659843E-2</v>
      </c>
      <c r="I380" s="1">
        <v>2.4903179733206378E-3</v>
      </c>
      <c r="J380" s="1">
        <v>1.3819714823505145</v>
      </c>
      <c r="K380" s="1">
        <v>0.24192778207285462</v>
      </c>
      <c r="L380" s="1">
        <v>3.8276683264775943E-2</v>
      </c>
      <c r="M380" s="1">
        <v>-1.6752872247905891E-3</v>
      </c>
      <c r="N380" s="1">
        <f t="shared" ref="N380" si="152">N379+1</f>
        <v>55</v>
      </c>
      <c r="O380" s="1">
        <v>1390</v>
      </c>
      <c r="P380" s="1">
        <v>1.1040043082239599</v>
      </c>
      <c r="Q380" s="1">
        <v>0.74384234250832892</v>
      </c>
      <c r="R380" s="9">
        <v>85.264444617540576</v>
      </c>
      <c r="S380" s="1">
        <v>4.01</v>
      </c>
      <c r="T380" s="1">
        <v>0</v>
      </c>
      <c r="U380" s="1">
        <f t="shared" si="131"/>
        <v>1.9307679675623575</v>
      </c>
      <c r="V380" s="1">
        <f t="shared" si="132"/>
        <v>1</v>
      </c>
      <c r="W380" s="1">
        <f t="shared" si="133"/>
        <v>6.0336215556998551</v>
      </c>
      <c r="X380" s="1">
        <f t="shared" si="129"/>
        <v>0.64514498950478116</v>
      </c>
      <c r="Y380" s="1">
        <f t="shared" si="151"/>
        <v>9.3815796749257094E-2</v>
      </c>
      <c r="Z380" s="1">
        <f t="shared" si="130"/>
        <v>9.4511574356867051E-2</v>
      </c>
      <c r="AA380" s="1">
        <f t="shared" si="134"/>
        <v>1.9307679675623575</v>
      </c>
    </row>
    <row r="381" spans="1:27" x14ac:dyDescent="0.45">
      <c r="A381" s="6" t="s">
        <v>104</v>
      </c>
      <c r="B381" s="7" t="s">
        <v>30</v>
      </c>
      <c r="C381" s="1" t="s">
        <v>99</v>
      </c>
      <c r="D381" s="8">
        <v>1228523</v>
      </c>
      <c r="E381" s="8">
        <v>1534100000000</v>
      </c>
      <c r="F381" s="8">
        <v>833397</v>
      </c>
      <c r="G381" s="8">
        <v>114813</v>
      </c>
      <c r="H381" s="1">
        <v>1.0724129290905036E-3</v>
      </c>
      <c r="I381" s="1">
        <v>-7.7178173047934883E-3</v>
      </c>
      <c r="J381" s="1">
        <v>1.2139857111928989</v>
      </c>
      <c r="K381" s="1">
        <v>1.0311713278711037</v>
      </c>
      <c r="L381" s="1">
        <v>3.9838066181647619E-2</v>
      </c>
      <c r="M381" s="1">
        <v>9.8208450704225358E-3</v>
      </c>
      <c r="N381" s="1">
        <f t="shared" ref="N381:N386" si="153">N380</f>
        <v>55</v>
      </c>
      <c r="O381" s="1">
        <v>1391</v>
      </c>
      <c r="P381" s="1">
        <v>0.28743355552526001</v>
      </c>
      <c r="Q381" s="1">
        <v>0.25265074486502725</v>
      </c>
      <c r="R381" s="10">
        <v>87.181873135663565</v>
      </c>
      <c r="S381" s="1">
        <v>4.01</v>
      </c>
      <c r="T381" s="1">
        <v>0</v>
      </c>
      <c r="U381" s="1">
        <f t="shared" si="131"/>
        <v>1.9404261957638329</v>
      </c>
      <c r="V381" s="1">
        <f t="shared" si="132"/>
        <v>1</v>
      </c>
      <c r="W381" s="1">
        <f t="shared" si="133"/>
        <v>6.0893832916094084</v>
      </c>
      <c r="X381" s="1">
        <f t="shared" si="129"/>
        <v>0.67837313587128611</v>
      </c>
      <c r="Y381" s="1">
        <f t="shared" si="151"/>
        <v>1.3564944674734791</v>
      </c>
      <c r="Z381" s="1">
        <f t="shared" si="130"/>
        <v>9.3456125770539092E-2</v>
      </c>
      <c r="AA381" s="1">
        <f t="shared" si="134"/>
        <v>1.9404261957638329</v>
      </c>
    </row>
    <row r="382" spans="1:27" x14ac:dyDescent="0.45">
      <c r="A382" s="6" t="s">
        <v>104</v>
      </c>
      <c r="B382" s="7" t="s">
        <v>31</v>
      </c>
      <c r="C382" s="1" t="s">
        <v>99</v>
      </c>
      <c r="D382" s="8">
        <v>1156030</v>
      </c>
      <c r="E382" s="8">
        <v>944610000000</v>
      </c>
      <c r="F382" s="8">
        <v>596525</v>
      </c>
      <c r="G382" s="8">
        <v>175879</v>
      </c>
      <c r="H382" s="1">
        <v>8.1193645341347594E-3</v>
      </c>
      <c r="I382" s="1">
        <v>2.2981674722370622E-3</v>
      </c>
      <c r="J382" s="1">
        <v>0.14817042165375888</v>
      </c>
      <c r="K382" s="1">
        <v>0.40525521126760561</v>
      </c>
      <c r="L382" s="1">
        <v>3.4122120826289369E-2</v>
      </c>
      <c r="M382" s="1">
        <v>1.7383439547645698E-3</v>
      </c>
      <c r="N382" s="1">
        <f t="shared" si="153"/>
        <v>55</v>
      </c>
      <c r="O382" s="1">
        <v>1392</v>
      </c>
      <c r="P382" s="1">
        <v>-0.25707242409140002</v>
      </c>
      <c r="Q382" s="1">
        <v>-0.29715671423935314</v>
      </c>
      <c r="R382" s="10">
        <v>93.135399954278753</v>
      </c>
      <c r="S382" s="1">
        <v>4.05</v>
      </c>
      <c r="T382" s="1">
        <v>1</v>
      </c>
      <c r="U382" s="1">
        <f t="shared" si="131"/>
        <v>1.9691147839101286</v>
      </c>
      <c r="V382" s="1">
        <f t="shared" si="132"/>
        <v>1</v>
      </c>
      <c r="W382" s="1">
        <f t="shared" si="133"/>
        <v>6.0629691045563101</v>
      </c>
      <c r="X382" s="1">
        <f t="shared" si="129"/>
        <v>0.51601169519822154</v>
      </c>
      <c r="Y382" s="1">
        <f t="shared" si="151"/>
        <v>0.52371967963507615</v>
      </c>
      <c r="Z382" s="1">
        <f t="shared" si="130"/>
        <v>0.15214051538454884</v>
      </c>
      <c r="AA382" s="1">
        <f t="shared" si="134"/>
        <v>1.9691147839101286</v>
      </c>
    </row>
    <row r="383" spans="1:27" x14ac:dyDescent="0.45">
      <c r="A383" s="6" t="s">
        <v>104</v>
      </c>
      <c r="B383" s="7" t="s">
        <v>32</v>
      </c>
      <c r="C383" s="1" t="s">
        <v>99</v>
      </c>
      <c r="D383" s="8">
        <v>1125612</v>
      </c>
      <c r="E383" s="8">
        <v>460920000000</v>
      </c>
      <c r="F383" s="8">
        <v>607915</v>
      </c>
      <c r="G383" s="8">
        <v>144892</v>
      </c>
      <c r="H383" s="1">
        <v>-1.0027982273889088E-3</v>
      </c>
      <c r="I383" s="1">
        <v>-8.9328993836991898E-3</v>
      </c>
      <c r="J383" s="1">
        <v>0.18537854560474887</v>
      </c>
      <c r="K383" s="1">
        <v>-0.17390495556318175</v>
      </c>
      <c r="L383" s="1">
        <v>-1.7961963745572376E-4</v>
      </c>
      <c r="M383" s="1">
        <v>1.0987347079811623E-3</v>
      </c>
      <c r="N383" s="1">
        <f t="shared" si="153"/>
        <v>55</v>
      </c>
      <c r="O383" s="1">
        <v>1393</v>
      </c>
      <c r="P383" s="1">
        <v>0.26987928053606902</v>
      </c>
      <c r="Q383" s="1">
        <v>0.23892184125650734</v>
      </c>
      <c r="R383" s="10">
        <v>96.379084967320253</v>
      </c>
      <c r="S383" s="1">
        <v>4.08</v>
      </c>
      <c r="T383" s="1">
        <v>0</v>
      </c>
      <c r="U383" s="1">
        <f t="shared" si="131"/>
        <v>1.9839827987494809</v>
      </c>
      <c r="V383" s="1">
        <f t="shared" si="132"/>
        <v>1</v>
      </c>
      <c r="W383" s="1">
        <f t="shared" si="133"/>
        <v>6.051388714407147</v>
      </c>
      <c r="X383" s="1">
        <f t="shared" si="129"/>
        <v>0.54007508804099458</v>
      </c>
      <c r="Y383" s="1">
        <f t="shared" si="151"/>
        <v>-0.11616563688336259</v>
      </c>
      <c r="Z383" s="1">
        <f t="shared" si="130"/>
        <v>0.12872286365106272</v>
      </c>
      <c r="AA383" s="1">
        <f t="shared" si="134"/>
        <v>1.9839827987494809</v>
      </c>
    </row>
    <row r="384" spans="1:27" x14ac:dyDescent="0.45">
      <c r="A384" s="6" t="s">
        <v>104</v>
      </c>
      <c r="B384" s="7" t="s">
        <v>33</v>
      </c>
      <c r="C384" s="1" t="s">
        <v>99</v>
      </c>
      <c r="D384" s="8">
        <v>1063908</v>
      </c>
      <c r="E384" s="8">
        <v>718060000000</v>
      </c>
      <c r="F384" s="8">
        <v>775724</v>
      </c>
      <c r="G384" s="8">
        <v>-72090</v>
      </c>
      <c r="H384" s="1">
        <v>2.3608398628987277E-3</v>
      </c>
      <c r="I384" s="1">
        <v>-7.8376371586502767E-4</v>
      </c>
      <c r="J384" s="1">
        <v>-0.51135196108720171</v>
      </c>
      <c r="K384" s="1">
        <v>0.18254525971681373</v>
      </c>
      <c r="L384" s="1">
        <v>1.1101063790682391E-3</v>
      </c>
      <c r="M384" s="1">
        <v>1.6612659108891713E-3</v>
      </c>
      <c r="N384" s="1">
        <f t="shared" si="153"/>
        <v>55</v>
      </c>
      <c r="O384" s="1">
        <v>1394</v>
      </c>
      <c r="P384" s="1">
        <v>-0.73728153838077504</v>
      </c>
      <c r="Q384" s="1">
        <v>-1.3366723083258656</v>
      </c>
      <c r="R384" s="10">
        <v>85.335097001763657</v>
      </c>
      <c r="S384" s="1">
        <v>1.72</v>
      </c>
      <c r="T384" s="1">
        <v>1</v>
      </c>
      <c r="U384" s="1">
        <f t="shared" si="131"/>
        <v>1.9311276864931868</v>
      </c>
      <c r="V384" s="1">
        <f t="shared" si="132"/>
        <v>1</v>
      </c>
      <c r="W384" s="1">
        <f t="shared" si="133"/>
        <v>6.0269040745569464</v>
      </c>
      <c r="X384" s="1">
        <f t="shared" si="129"/>
        <v>0.72912695458629884</v>
      </c>
      <c r="Y384" s="1">
        <f t="shared" si="151"/>
        <v>0.91295396599422174</v>
      </c>
      <c r="Z384" s="1">
        <f t="shared" si="130"/>
        <v>-6.7759618312861633E-2</v>
      </c>
      <c r="AA384" s="1">
        <f t="shared" si="134"/>
        <v>1.9311276864931868</v>
      </c>
    </row>
    <row r="385" spans="1:27" x14ac:dyDescent="0.45">
      <c r="A385" s="6" t="s">
        <v>104</v>
      </c>
      <c r="B385" s="7" t="s">
        <v>34</v>
      </c>
      <c r="C385" s="1" t="s">
        <v>99</v>
      </c>
      <c r="D385" s="6">
        <v>1193884</v>
      </c>
      <c r="E385" s="6">
        <v>1046730000000</v>
      </c>
      <c r="F385" s="6">
        <v>838048</v>
      </c>
      <c r="G385" s="6">
        <v>69311</v>
      </c>
      <c r="H385" s="1">
        <v>-5.8801465934221206E-3</v>
      </c>
      <c r="I385" s="1">
        <v>-4.3890999836976286E-4</v>
      </c>
      <c r="J385" s="1">
        <v>0.87019107062776135</v>
      </c>
      <c r="K385" s="1">
        <v>5.7369487207267547E-2</v>
      </c>
      <c r="L385" s="1">
        <v>-2.08342341846442E-4</v>
      </c>
      <c r="M385" s="1">
        <v>-2.7013516073042063E-3</v>
      </c>
      <c r="N385" s="1">
        <f t="shared" si="153"/>
        <v>55</v>
      </c>
      <c r="O385" s="1">
        <v>1395</v>
      </c>
      <c r="P385" s="1">
        <v>0.75399935095859805</v>
      </c>
      <c r="Q385" s="1">
        <v>0.56189852391491601</v>
      </c>
      <c r="R385" s="11">
        <v>64.806201550387598</v>
      </c>
      <c r="S385" s="1">
        <v>18.82</v>
      </c>
      <c r="T385" s="1">
        <v>0</v>
      </c>
      <c r="U385" s="1">
        <f t="shared" si="131"/>
        <v>1.8116165671397675</v>
      </c>
      <c r="V385" s="1">
        <f t="shared" si="132"/>
        <v>1</v>
      </c>
      <c r="W385" s="1">
        <f t="shared" si="133"/>
        <v>6.0769621319799167</v>
      </c>
      <c r="X385" s="1">
        <f t="shared" si="129"/>
        <v>0.70195094330772501</v>
      </c>
      <c r="Y385" s="1">
        <f t="shared" si="151"/>
        <v>1.0789563474059123</v>
      </c>
      <c r="Z385" s="1">
        <f t="shared" si="130"/>
        <v>5.8055053924836918E-2</v>
      </c>
      <c r="AA385" s="1">
        <f t="shared" si="134"/>
        <v>1.8116165671397675</v>
      </c>
    </row>
    <row r="386" spans="1:27" x14ac:dyDescent="0.45">
      <c r="A386" s="6" t="s">
        <v>104</v>
      </c>
      <c r="B386" s="7" t="s">
        <v>35</v>
      </c>
      <c r="C386" s="1" t="s">
        <v>99</v>
      </c>
      <c r="D386" s="6">
        <v>1165271</v>
      </c>
      <c r="E386" s="6">
        <v>841110000000</v>
      </c>
      <c r="F386" s="6">
        <v>793115</v>
      </c>
      <c r="G386" s="6">
        <v>73820</v>
      </c>
      <c r="H386" s="1">
        <v>-2.9694655827683008E-3</v>
      </c>
      <c r="I386" s="1">
        <v>-3.0841548883854981E-4</v>
      </c>
      <c r="J386" s="1">
        <v>-0.13966798878882331</v>
      </c>
      <c r="K386" s="1">
        <v>0.17046149642459038</v>
      </c>
      <c r="L386" s="1">
        <v>-4.9803754928979182E-4</v>
      </c>
      <c r="M386" s="1">
        <v>3.6582130730050933E-3</v>
      </c>
      <c r="N386" s="1">
        <f t="shared" si="153"/>
        <v>55</v>
      </c>
      <c r="O386" s="1">
        <v>1396</v>
      </c>
      <c r="P386" s="1">
        <v>-0.34785563562310601</v>
      </c>
      <c r="Q386" s="1">
        <v>-0.42748932380880517</v>
      </c>
      <c r="R386" s="11">
        <v>83.771267492197723</v>
      </c>
      <c r="S386" s="1">
        <v>16.46</v>
      </c>
      <c r="T386" s="1">
        <v>1</v>
      </c>
      <c r="U386" s="1">
        <f t="shared" si="131"/>
        <v>1.9230950865382919</v>
      </c>
      <c r="V386" s="1">
        <f t="shared" si="132"/>
        <v>1</v>
      </c>
      <c r="W386" s="1">
        <f t="shared" si="133"/>
        <v>6.0664269383387488</v>
      </c>
      <c r="X386" s="1">
        <f t="shared" ref="X386:X449" si="154">F386/D386</f>
        <v>0.68062708159732799</v>
      </c>
      <c r="Y386" s="1">
        <f t="shared" si="151"/>
        <v>0.81540932688324896</v>
      </c>
      <c r="Z386" s="1">
        <f t="shared" ref="Z386:Z449" si="155">G386/D386</f>
        <v>6.3350070498622207E-2</v>
      </c>
      <c r="AA386" s="1">
        <f t="shared" si="134"/>
        <v>1.9230950865382919</v>
      </c>
    </row>
    <row r="387" spans="1:27" ht="16.5" x14ac:dyDescent="0.45">
      <c r="A387" s="6" t="s">
        <v>105</v>
      </c>
      <c r="B387" s="7" t="s">
        <v>28</v>
      </c>
      <c r="C387" s="1" t="s">
        <v>99</v>
      </c>
      <c r="D387" s="8">
        <v>1253823</v>
      </c>
      <c r="E387" s="8">
        <v>1418250000000</v>
      </c>
      <c r="F387" s="8">
        <v>501224</v>
      </c>
      <c r="G387" s="8">
        <v>256942</v>
      </c>
      <c r="H387" s="1">
        <v>3.9775362648356266E-2</v>
      </c>
      <c r="I387" s="1">
        <v>4.3072435585804567E-3</v>
      </c>
      <c r="J387" s="1">
        <v>-0.30055570163905687</v>
      </c>
      <c r="K387" s="1">
        <v>0.1582268406930738</v>
      </c>
      <c r="L387" s="1">
        <v>0</v>
      </c>
      <c r="M387" s="1">
        <v>-7.1657848497639221E-4</v>
      </c>
      <c r="N387" s="1">
        <f t="shared" ref="N387" si="156">N386+1</f>
        <v>56</v>
      </c>
      <c r="O387" s="1">
        <v>1390</v>
      </c>
      <c r="P387" s="1">
        <v>-0.54646351892966305</v>
      </c>
      <c r="Q387" s="1">
        <v>-0.79067956928783789</v>
      </c>
      <c r="R387" s="9">
        <v>84.022402617614731</v>
      </c>
      <c r="S387" s="1">
        <v>0</v>
      </c>
      <c r="T387" s="1">
        <v>1</v>
      </c>
      <c r="U387" s="1">
        <f t="shared" ref="U387:U450" si="157">LOG10(R387)</f>
        <v>1.9243950960147969</v>
      </c>
      <c r="V387" s="1">
        <f t="shared" ref="V387:V450" si="158">IF(S387&gt;0.2,1,0)</f>
        <v>0</v>
      </c>
      <c r="W387" s="1">
        <f t="shared" ref="W387:W450" si="159">LOG10(D387)</f>
        <v>6.0982362322292651</v>
      </c>
      <c r="X387" s="1">
        <f t="shared" si="154"/>
        <v>0.39975658446208118</v>
      </c>
      <c r="Y387" s="1">
        <f t="shared" si="151"/>
        <v>0.63364644677530191</v>
      </c>
      <c r="Z387" s="1">
        <f t="shared" si="155"/>
        <v>0.2049268517167096</v>
      </c>
      <c r="AA387" s="1">
        <f t="shared" ref="AA387:AA450" si="160">U387*V387</f>
        <v>0</v>
      </c>
    </row>
    <row r="388" spans="1:27" x14ac:dyDescent="0.45">
      <c r="A388" s="6" t="s">
        <v>105</v>
      </c>
      <c r="B388" s="7" t="s">
        <v>30</v>
      </c>
      <c r="C388" s="1" t="s">
        <v>99</v>
      </c>
      <c r="D388" s="8">
        <v>1275895</v>
      </c>
      <c r="E388" s="8">
        <v>1983000000000</v>
      </c>
      <c r="F388" s="8">
        <v>436130</v>
      </c>
      <c r="G388" s="8">
        <v>300335</v>
      </c>
      <c r="H388" s="1">
        <v>3.9795922463381199E-2</v>
      </c>
      <c r="I388" s="1">
        <v>1.5547363359512742E-2</v>
      </c>
      <c r="J388" s="1">
        <v>0.39330021704369439</v>
      </c>
      <c r="K388" s="1">
        <v>0.820747401175974</v>
      </c>
      <c r="L388" s="1">
        <v>0</v>
      </c>
      <c r="M388" s="1">
        <v>-2.2319864139957409E-3</v>
      </c>
      <c r="N388" s="1">
        <f t="shared" ref="N388:N393" si="161">N387</f>
        <v>56</v>
      </c>
      <c r="O388" s="1">
        <v>1391</v>
      </c>
      <c r="P388" s="1">
        <v>-0.42866782248403401</v>
      </c>
      <c r="Q388" s="1">
        <v>-0.55978449151213039</v>
      </c>
      <c r="R388" s="10">
        <v>86.04050324969711</v>
      </c>
      <c r="S388" s="1">
        <v>0</v>
      </c>
      <c r="T388" s="1">
        <v>1</v>
      </c>
      <c r="U388" s="1">
        <f t="shared" si="157"/>
        <v>1.9347029419051891</v>
      </c>
      <c r="V388" s="1">
        <f t="shared" si="158"/>
        <v>0</v>
      </c>
      <c r="W388" s="1">
        <f t="shared" si="159"/>
        <v>6.1058149355160873</v>
      </c>
      <c r="X388" s="1">
        <f t="shared" si="154"/>
        <v>0.34182279889802847</v>
      </c>
      <c r="Y388" s="1">
        <f t="shared" si="151"/>
        <v>0.8592440377278604</v>
      </c>
      <c r="Z388" s="1">
        <f t="shared" si="155"/>
        <v>0.23539162705395036</v>
      </c>
      <c r="AA388" s="1">
        <f t="shared" si="160"/>
        <v>0</v>
      </c>
    </row>
    <row r="389" spans="1:27" x14ac:dyDescent="0.45">
      <c r="A389" s="6" t="s">
        <v>105</v>
      </c>
      <c r="B389" s="7" t="s">
        <v>31</v>
      </c>
      <c r="C389" s="1" t="s">
        <v>99</v>
      </c>
      <c r="D389" s="8">
        <v>1568942</v>
      </c>
      <c r="E389" s="8">
        <v>1089600000000</v>
      </c>
      <c r="F389" s="8">
        <v>491238</v>
      </c>
      <c r="G389" s="8">
        <v>357202</v>
      </c>
      <c r="H389" s="1">
        <v>-7.6977481402896149E-3</v>
      </c>
      <c r="I389" s="1">
        <v>-5.6652881132257821E-5</v>
      </c>
      <c r="J389" s="1">
        <v>-0.52126549672257361</v>
      </c>
      <c r="K389" s="1">
        <v>0.64159365986467909</v>
      </c>
      <c r="L389" s="1">
        <v>1.1948598482001338E-3</v>
      </c>
      <c r="M389" s="1">
        <v>1.0509341819626853E-4</v>
      </c>
      <c r="N389" s="1">
        <f t="shared" si="161"/>
        <v>56</v>
      </c>
      <c r="O389" s="1">
        <v>1392</v>
      </c>
      <c r="P389" s="1">
        <v>-1.13735654473698</v>
      </c>
      <c r="Q389" s="1">
        <v>-1.9851752175070618</v>
      </c>
      <c r="R389" s="10">
        <v>88.381404711170305</v>
      </c>
      <c r="S389" s="1">
        <v>0</v>
      </c>
      <c r="T389" s="1">
        <v>1</v>
      </c>
      <c r="U389" s="1">
        <f t="shared" si="157"/>
        <v>1.9463608998452138</v>
      </c>
      <c r="V389" s="1">
        <f t="shared" si="158"/>
        <v>0</v>
      </c>
      <c r="W389" s="1">
        <f t="shared" si="159"/>
        <v>6.1956068890646074</v>
      </c>
      <c r="X389" s="1">
        <f t="shared" si="154"/>
        <v>0.31310144033367709</v>
      </c>
      <c r="Y389" s="1">
        <f t="shared" si="151"/>
        <v>1.0977804191295647E-2</v>
      </c>
      <c r="Z389" s="1">
        <f t="shared" si="155"/>
        <v>0.22767062134865407</v>
      </c>
      <c r="AA389" s="1">
        <f t="shared" si="160"/>
        <v>0</v>
      </c>
    </row>
    <row r="390" spans="1:27" x14ac:dyDescent="0.45">
      <c r="A390" s="6" t="s">
        <v>105</v>
      </c>
      <c r="B390" s="7" t="s">
        <v>32</v>
      </c>
      <c r="C390" s="1" t="s">
        <v>99</v>
      </c>
      <c r="D390" s="8">
        <v>1722101</v>
      </c>
      <c r="E390" s="8">
        <v>1122300000000</v>
      </c>
      <c r="F390" s="8">
        <v>567741</v>
      </c>
      <c r="G390" s="8">
        <v>270202</v>
      </c>
      <c r="H390" s="1">
        <v>-4.2238966198794399E-3</v>
      </c>
      <c r="I390" s="1">
        <v>5.3932925671312999E-4</v>
      </c>
      <c r="J390" s="1">
        <v>-0.20557601262493419</v>
      </c>
      <c r="K390" s="1">
        <v>-0.11034152076744469</v>
      </c>
      <c r="L390" s="1">
        <v>9.2797548101480835E-3</v>
      </c>
      <c r="M390" s="1">
        <v>5.9063910843026586E-4</v>
      </c>
      <c r="N390" s="1">
        <f t="shared" si="161"/>
        <v>56</v>
      </c>
      <c r="O390" s="1">
        <v>1393</v>
      </c>
      <c r="P390" s="1">
        <v>-0.16768423995102499</v>
      </c>
      <c r="Q390" s="1">
        <v>-0.18354339087052449</v>
      </c>
      <c r="R390" s="10">
        <v>94.353341380896083</v>
      </c>
      <c r="S390" s="1">
        <v>0</v>
      </c>
      <c r="T390" s="1">
        <v>1</v>
      </c>
      <c r="U390" s="1">
        <f t="shared" si="157"/>
        <v>1.9747572846555848</v>
      </c>
      <c r="V390" s="1">
        <f t="shared" si="158"/>
        <v>0</v>
      </c>
      <c r="W390" s="1">
        <f t="shared" si="159"/>
        <v>6.2360586189273679</v>
      </c>
      <c r="X390" s="1">
        <f t="shared" si="154"/>
        <v>0.32967926968278866</v>
      </c>
      <c r="Y390" s="1">
        <f t="shared" si="151"/>
        <v>-2.816592680247466E-2</v>
      </c>
      <c r="Z390" s="1">
        <f t="shared" si="155"/>
        <v>0.15690252778437502</v>
      </c>
      <c r="AA390" s="1">
        <f t="shared" si="160"/>
        <v>0</v>
      </c>
    </row>
    <row r="391" spans="1:27" x14ac:dyDescent="0.45">
      <c r="A391" s="6" t="s">
        <v>105</v>
      </c>
      <c r="B391" s="7" t="s">
        <v>33</v>
      </c>
      <c r="C391" s="1" t="s">
        <v>99</v>
      </c>
      <c r="D391" s="8">
        <v>1820160</v>
      </c>
      <c r="E391" s="8">
        <v>1363500000000</v>
      </c>
      <c r="F391" s="8">
        <v>532572</v>
      </c>
      <c r="G391" s="8">
        <v>173676</v>
      </c>
      <c r="H391" s="1">
        <v>2.6381530774863739E-3</v>
      </c>
      <c r="I391" s="1">
        <v>-1.0332671502086795E-3</v>
      </c>
      <c r="J391" s="1">
        <v>-0.1191989708080293</v>
      </c>
      <c r="K391" s="1">
        <v>0.10137951146762744</v>
      </c>
      <c r="L391" s="1">
        <v>9.236089482671739E-4</v>
      </c>
      <c r="M391" s="1">
        <v>2.4065210687903042E-3</v>
      </c>
      <c r="N391" s="1">
        <f t="shared" si="161"/>
        <v>56</v>
      </c>
      <c r="O391" s="1">
        <v>1394</v>
      </c>
      <c r="P391" s="1">
        <v>-0.27407907234374301</v>
      </c>
      <c r="Q391" s="1">
        <v>-0.32031418516304444</v>
      </c>
      <c r="R391" s="10">
        <v>91.093023255813947</v>
      </c>
      <c r="S391" s="1">
        <v>0</v>
      </c>
      <c r="T391" s="1">
        <v>1</v>
      </c>
      <c r="U391" s="1">
        <f t="shared" si="157"/>
        <v>1.9594851159682793</v>
      </c>
      <c r="V391" s="1">
        <f t="shared" si="158"/>
        <v>0</v>
      </c>
      <c r="W391" s="1">
        <f t="shared" si="159"/>
        <v>6.2601095660416162</v>
      </c>
      <c r="X391" s="1">
        <f t="shared" si="154"/>
        <v>0.29259625527426159</v>
      </c>
      <c r="Y391" s="1">
        <f t="shared" si="151"/>
        <v>5.7284222568910526E-2</v>
      </c>
      <c r="Z391" s="1">
        <f t="shared" si="155"/>
        <v>9.5417985232067515E-2</v>
      </c>
      <c r="AA391" s="1">
        <f t="shared" si="160"/>
        <v>0</v>
      </c>
    </row>
    <row r="392" spans="1:27" x14ac:dyDescent="0.45">
      <c r="A392" s="6" t="s">
        <v>105</v>
      </c>
      <c r="B392" s="7" t="s">
        <v>34</v>
      </c>
      <c r="C392" s="1" t="s">
        <v>99</v>
      </c>
      <c r="D392" s="6">
        <v>1754782</v>
      </c>
      <c r="E392" s="6">
        <v>1088100000000</v>
      </c>
      <c r="F392" s="6">
        <v>422388</v>
      </c>
      <c r="G392" s="6">
        <v>99740</v>
      </c>
      <c r="H392" s="1">
        <v>-3.4723953015331967E-2</v>
      </c>
      <c r="I392" s="1">
        <v>2.0272667376210025E-4</v>
      </c>
      <c r="J392" s="1">
        <v>0.45326646118157515</v>
      </c>
      <c r="K392" s="1">
        <v>7.4639021839681449E-2</v>
      </c>
      <c r="L392" s="1">
        <v>-1.3301999733959669E-3</v>
      </c>
      <c r="M392" s="1">
        <v>2.5387914230019493E-3</v>
      </c>
      <c r="N392" s="1">
        <f t="shared" si="161"/>
        <v>56</v>
      </c>
      <c r="O392" s="1">
        <v>1395</v>
      </c>
      <c r="P392" s="1">
        <v>0.35773919851915498</v>
      </c>
      <c r="Q392" s="1">
        <v>0.30582096247429397</v>
      </c>
      <c r="R392" s="11">
        <v>81.668295600094609</v>
      </c>
      <c r="S392" s="1">
        <v>0</v>
      </c>
      <c r="T392" s="1">
        <v>0</v>
      </c>
      <c r="U392" s="1">
        <f t="shared" si="157"/>
        <v>1.9120534920498977</v>
      </c>
      <c r="V392" s="1">
        <f t="shared" si="158"/>
        <v>0</v>
      </c>
      <c r="W392" s="1">
        <f t="shared" si="159"/>
        <v>6.2442231709000104</v>
      </c>
      <c r="X392" s="1">
        <f t="shared" si="154"/>
        <v>0.24070682284181169</v>
      </c>
      <c r="Y392" s="1">
        <f t="shared" si="151"/>
        <v>-0.20254426820021246</v>
      </c>
      <c r="Z392" s="1">
        <f t="shared" si="155"/>
        <v>5.6838969171099318E-2</v>
      </c>
      <c r="AA392" s="1">
        <f t="shared" si="160"/>
        <v>0</v>
      </c>
    </row>
    <row r="393" spans="1:27" x14ac:dyDescent="0.45">
      <c r="A393" s="6" t="s">
        <v>105</v>
      </c>
      <c r="B393" s="7" t="s">
        <v>35</v>
      </c>
      <c r="C393" s="1" t="s">
        <v>99</v>
      </c>
      <c r="D393" s="6">
        <v>1828733</v>
      </c>
      <c r="E393" s="6">
        <v>912600000000</v>
      </c>
      <c r="F393" s="6">
        <v>417545</v>
      </c>
      <c r="G393" s="6">
        <v>140594</v>
      </c>
      <c r="H393" s="1">
        <v>3.9052780752712748E-3</v>
      </c>
      <c r="I393" s="1">
        <v>1.4312120885826066E-3</v>
      </c>
      <c r="J393" s="1">
        <v>-0.28021401439571975</v>
      </c>
      <c r="K393" s="1">
        <v>0.35542144249512669</v>
      </c>
      <c r="L393" s="1">
        <v>2.1560574948665298E-2</v>
      </c>
      <c r="M393" s="1">
        <v>-6.0748029140645496E-3</v>
      </c>
      <c r="N393" s="1">
        <f t="shared" si="161"/>
        <v>56</v>
      </c>
      <c r="O393" s="1">
        <v>1396</v>
      </c>
      <c r="P393" s="1">
        <v>-0.65663609062038397</v>
      </c>
      <c r="Q393" s="1">
        <v>-1.0689644339463715</v>
      </c>
      <c r="R393" s="11">
        <v>88.269044238036486</v>
      </c>
      <c r="S393" s="1">
        <v>0</v>
      </c>
      <c r="T393" s="1">
        <v>1</v>
      </c>
      <c r="U393" s="1">
        <f t="shared" si="157"/>
        <v>1.9458084241471665</v>
      </c>
      <c r="V393" s="1">
        <f t="shared" si="158"/>
        <v>0</v>
      </c>
      <c r="W393" s="1">
        <f t="shared" si="159"/>
        <v>6.2621503019273472</v>
      </c>
      <c r="X393" s="1">
        <f t="shared" si="154"/>
        <v>0.22832474724303659</v>
      </c>
      <c r="Y393" s="1">
        <f t="shared" si="151"/>
        <v>-0.43588951332171011</v>
      </c>
      <c r="Z393" s="1">
        <f t="shared" si="155"/>
        <v>7.6880550632596453E-2</v>
      </c>
      <c r="AA393" s="1">
        <f t="shared" si="160"/>
        <v>0</v>
      </c>
    </row>
    <row r="394" spans="1:27" ht="16.5" x14ac:dyDescent="0.45">
      <c r="A394" s="6" t="s">
        <v>106</v>
      </c>
      <c r="B394" s="7" t="s">
        <v>28</v>
      </c>
      <c r="C394" s="1" t="s">
        <v>99</v>
      </c>
      <c r="D394" s="8">
        <v>759042</v>
      </c>
      <c r="E394" s="8">
        <v>386160000000</v>
      </c>
      <c r="F394" s="8">
        <v>564583</v>
      </c>
      <c r="G394" s="8">
        <v>91942</v>
      </c>
      <c r="H394" s="1">
        <v>-1.1690081778150454E-2</v>
      </c>
      <c r="I394" s="1">
        <v>-2.7768199059874047E-3</v>
      </c>
      <c r="J394" s="1">
        <v>-0.34619010885403273</v>
      </c>
      <c r="K394" s="1">
        <v>0.24579335122106508</v>
      </c>
      <c r="L394" s="1">
        <v>2.6109945813668912E-2</v>
      </c>
      <c r="M394" s="1">
        <v>-1.7065936573123432E-3</v>
      </c>
      <c r="N394" s="1">
        <f t="shared" ref="N394" si="162">N393+1</f>
        <v>57</v>
      </c>
      <c r="O394" s="1">
        <v>1390</v>
      </c>
      <c r="P394" s="1">
        <v>-0.60331842607453801</v>
      </c>
      <c r="Q394" s="1">
        <v>-0.92462140092613787</v>
      </c>
      <c r="R394" s="9">
        <v>91.005307454197677</v>
      </c>
      <c r="S394" s="1">
        <v>2.36</v>
      </c>
      <c r="T394" s="1">
        <v>1</v>
      </c>
      <c r="U394" s="1">
        <f t="shared" si="157"/>
        <v>1.9590667212315951</v>
      </c>
      <c r="V394" s="1">
        <f t="shared" si="158"/>
        <v>1</v>
      </c>
      <c r="W394" s="1">
        <f t="shared" si="159"/>
        <v>5.8802658073363032</v>
      </c>
      <c r="X394" s="1">
        <f t="shared" si="154"/>
        <v>0.74380996045014636</v>
      </c>
      <c r="Y394" s="1">
        <f t="shared" si="151"/>
        <v>0.6860304474296961</v>
      </c>
      <c r="Z394" s="1">
        <f t="shared" si="155"/>
        <v>0.12112900208420614</v>
      </c>
      <c r="AA394" s="1">
        <f t="shared" si="160"/>
        <v>1.9590667212315951</v>
      </c>
    </row>
    <row r="395" spans="1:27" x14ac:dyDescent="0.45">
      <c r="A395" s="6" t="s">
        <v>106</v>
      </c>
      <c r="B395" s="7" t="s">
        <v>30</v>
      </c>
      <c r="C395" s="1" t="s">
        <v>99</v>
      </c>
      <c r="D395" s="8">
        <v>829966</v>
      </c>
      <c r="E395" s="8">
        <v>1472080000000</v>
      </c>
      <c r="F395" s="8">
        <v>630455</v>
      </c>
      <c r="G395" s="8">
        <v>101010</v>
      </c>
      <c r="H395" s="1">
        <v>-3.9568581169682704E-2</v>
      </c>
      <c r="I395" s="1">
        <v>-2.1250095598116443E-3</v>
      </c>
      <c r="J395" s="1">
        <v>0.69712462856144031</v>
      </c>
      <c r="K395" s="1">
        <v>0.65912845083276295</v>
      </c>
      <c r="L395" s="1">
        <v>9.2308880706542199E-3</v>
      </c>
      <c r="M395" s="1">
        <v>9.1144615756962363E-3</v>
      </c>
      <c r="N395" s="1">
        <f t="shared" ref="N395:N400" si="163">N394</f>
        <v>57</v>
      </c>
      <c r="O395" s="1">
        <v>1391</v>
      </c>
      <c r="P395" s="1">
        <v>0.115090908955509</v>
      </c>
      <c r="Q395" s="1">
        <v>0.10893593428399628</v>
      </c>
      <c r="R395" s="10">
        <v>79.886820535633305</v>
      </c>
      <c r="S395" s="1">
        <v>2.36</v>
      </c>
      <c r="T395" s="1">
        <v>0</v>
      </c>
      <c r="U395" s="1">
        <f t="shared" si="157"/>
        <v>1.9024751367511983</v>
      </c>
      <c r="V395" s="1">
        <f t="shared" si="158"/>
        <v>1</v>
      </c>
      <c r="W395" s="1">
        <f t="shared" si="159"/>
        <v>5.9190603016353158</v>
      </c>
      <c r="X395" s="1">
        <f t="shared" si="154"/>
        <v>0.75961545412703657</v>
      </c>
      <c r="Y395" s="1">
        <f t="shared" si="151"/>
        <v>1.9985622729836243</v>
      </c>
      <c r="Z395" s="1">
        <f t="shared" si="155"/>
        <v>0.12170378063679717</v>
      </c>
      <c r="AA395" s="1">
        <f t="shared" si="160"/>
        <v>1.9024751367511983</v>
      </c>
    </row>
    <row r="396" spans="1:27" x14ac:dyDescent="0.45">
      <c r="A396" s="6" t="s">
        <v>106</v>
      </c>
      <c r="B396" s="7" t="s">
        <v>31</v>
      </c>
      <c r="C396" s="1" t="s">
        <v>99</v>
      </c>
      <c r="D396" s="8">
        <v>948801</v>
      </c>
      <c r="E396" s="8">
        <v>1090640000000</v>
      </c>
      <c r="F396" s="8">
        <v>729654</v>
      </c>
      <c r="G396" s="8">
        <v>145968</v>
      </c>
      <c r="H396" s="1">
        <v>-3.6927493565802612E-2</v>
      </c>
      <c r="I396" s="1">
        <v>0</v>
      </c>
      <c r="J396" s="1">
        <v>1.6055308082498647</v>
      </c>
      <c r="K396" s="1">
        <v>0.71503143581647866</v>
      </c>
      <c r="L396" s="1">
        <v>3.9973910723285599E-2</v>
      </c>
      <c r="M396" s="1">
        <v>1.7383439547645698E-3</v>
      </c>
      <c r="N396" s="1">
        <f t="shared" si="163"/>
        <v>57</v>
      </c>
      <c r="O396" s="1">
        <v>1392</v>
      </c>
      <c r="P396" s="1">
        <v>0.97985502106428901</v>
      </c>
      <c r="Q396" s="1">
        <v>0.68302362034090303</v>
      </c>
      <c r="R396" s="10">
        <v>98.466326489520341</v>
      </c>
      <c r="S396" s="1">
        <v>0</v>
      </c>
      <c r="T396" s="1">
        <v>0</v>
      </c>
      <c r="U396" s="1">
        <f t="shared" si="157"/>
        <v>1.9932877358773307</v>
      </c>
      <c r="V396" s="1">
        <f t="shared" si="158"/>
        <v>0</v>
      </c>
      <c r="W396" s="1">
        <f t="shared" si="159"/>
        <v>5.9771751337502179</v>
      </c>
      <c r="X396" s="1">
        <f t="shared" si="154"/>
        <v>0.76902743567934684</v>
      </c>
      <c r="Y396" s="1">
        <f t="shared" si="151"/>
        <v>1.6047772213606906</v>
      </c>
      <c r="Z396" s="1">
        <f t="shared" si="155"/>
        <v>0.15384469451444507</v>
      </c>
      <c r="AA396" s="1">
        <f t="shared" si="160"/>
        <v>0</v>
      </c>
    </row>
    <row r="397" spans="1:27" x14ac:dyDescent="0.45">
      <c r="A397" s="6" t="s">
        <v>106</v>
      </c>
      <c r="B397" s="7" t="s">
        <v>32</v>
      </c>
      <c r="C397" s="1" t="s">
        <v>99</v>
      </c>
      <c r="D397" s="8">
        <v>1056191</v>
      </c>
      <c r="E397" s="8">
        <v>754636030680</v>
      </c>
      <c r="F397" s="8">
        <v>920506</v>
      </c>
      <c r="G397" s="8">
        <v>23643</v>
      </c>
      <c r="H397" s="1">
        <v>-8.1542789578757329E-5</v>
      </c>
      <c r="I397" s="1">
        <v>-3.7751044445562994E-3</v>
      </c>
      <c r="J397" s="1">
        <v>-0.42830884169540767</v>
      </c>
      <c r="K397" s="1">
        <v>-0.18390203694141269</v>
      </c>
      <c r="L397" s="1">
        <v>-1.6162489196196118E-3</v>
      </c>
      <c r="M397" s="1">
        <v>-3.8356939619260213E-3</v>
      </c>
      <c r="N397" s="1">
        <f t="shared" si="163"/>
        <v>57</v>
      </c>
      <c r="O397" s="1">
        <v>1393</v>
      </c>
      <c r="P397" s="1">
        <v>-0.34370112812110198</v>
      </c>
      <c r="Q397" s="1">
        <v>-0.42113899641465191</v>
      </c>
      <c r="R397" s="10">
        <v>85.473698437062566</v>
      </c>
      <c r="S397" s="1">
        <v>0</v>
      </c>
      <c r="T397" s="1">
        <v>1</v>
      </c>
      <c r="U397" s="1">
        <f t="shared" si="157"/>
        <v>1.9318324962378004</v>
      </c>
      <c r="V397" s="1">
        <f t="shared" si="158"/>
        <v>0</v>
      </c>
      <c r="W397" s="1">
        <f t="shared" si="159"/>
        <v>6.0237424624641687</v>
      </c>
      <c r="X397" s="1">
        <f t="shared" si="154"/>
        <v>0.87153365253065018</v>
      </c>
      <c r="Y397" s="1">
        <f t="shared" si="151"/>
        <v>1.7158995316625656</v>
      </c>
      <c r="Z397" s="1">
        <f t="shared" si="155"/>
        <v>2.2385155715206814E-2</v>
      </c>
      <c r="AA397" s="1">
        <f t="shared" si="160"/>
        <v>0</v>
      </c>
    </row>
    <row r="398" spans="1:27" x14ac:dyDescent="0.45">
      <c r="A398" s="6" t="s">
        <v>106</v>
      </c>
      <c r="B398" s="7" t="s">
        <v>33</v>
      </c>
      <c r="C398" s="1" t="s">
        <v>99</v>
      </c>
      <c r="D398" s="8">
        <v>1559783</v>
      </c>
      <c r="E398" s="8">
        <v>741160387275</v>
      </c>
      <c r="F398" s="8">
        <v>1080126</v>
      </c>
      <c r="G398" s="8">
        <v>-161289</v>
      </c>
      <c r="H398" s="1">
        <v>-1.8421052631578946E-2</v>
      </c>
      <c r="I398" s="1">
        <v>-3.9812234693611809E-3</v>
      </c>
      <c r="J398" s="1">
        <v>-7.6923076923076927E-2</v>
      </c>
      <c r="K398" s="1">
        <v>0.19763255938251614</v>
      </c>
      <c r="L398" s="1">
        <v>-3.1835205992509365E-2</v>
      </c>
      <c r="M398" s="1">
        <v>-1.4146485528647371E-2</v>
      </c>
      <c r="N398" s="1">
        <f t="shared" si="163"/>
        <v>57</v>
      </c>
      <c r="O398" s="1">
        <v>1394</v>
      </c>
      <c r="P398" s="1">
        <v>-0.33730823913258601</v>
      </c>
      <c r="Q398" s="1">
        <v>-0.41144531263852724</v>
      </c>
      <c r="R398" s="10">
        <v>50.542635658914726</v>
      </c>
      <c r="S398" s="1">
        <v>0</v>
      </c>
      <c r="T398" s="1">
        <v>1</v>
      </c>
      <c r="U398" s="1">
        <f t="shared" si="157"/>
        <v>1.7036578854326712</v>
      </c>
      <c r="V398" s="1">
        <f t="shared" si="158"/>
        <v>0</v>
      </c>
      <c r="W398" s="1">
        <f t="shared" si="159"/>
        <v>6.1930641826763679</v>
      </c>
      <c r="X398" s="1">
        <f t="shared" si="154"/>
        <v>0.69248478794806712</v>
      </c>
      <c r="Y398" s="1">
        <f t="shared" si="151"/>
        <v>0.43514578380733898</v>
      </c>
      <c r="Z398" s="1">
        <f t="shared" si="155"/>
        <v>-0.10340476848382114</v>
      </c>
      <c r="AA398" s="1">
        <f t="shared" si="160"/>
        <v>0</v>
      </c>
    </row>
    <row r="399" spans="1:27" x14ac:dyDescent="0.45">
      <c r="A399" s="6" t="s">
        <v>106</v>
      </c>
      <c r="B399" s="7" t="s">
        <v>34</v>
      </c>
      <c r="C399" s="1" t="s">
        <v>99</v>
      </c>
      <c r="D399" s="6">
        <v>1608524</v>
      </c>
      <c r="E399" s="6">
        <v>653247856490</v>
      </c>
      <c r="F399" s="6">
        <v>1277790</v>
      </c>
      <c r="G399" s="6">
        <v>-142218</v>
      </c>
      <c r="H399" s="1">
        <v>-2.7831094049904029E-2</v>
      </c>
      <c r="I399" s="1">
        <v>-4.0726817042606514E-5</v>
      </c>
      <c r="J399" s="1">
        <v>-6.3670411985018729E-2</v>
      </c>
      <c r="K399" s="1">
        <v>3.7783028155148654E-2</v>
      </c>
      <c r="L399" s="1">
        <v>0.03</v>
      </c>
      <c r="M399" s="1">
        <v>-1.3248844283392464E-3</v>
      </c>
      <c r="N399" s="1">
        <f t="shared" si="163"/>
        <v>57</v>
      </c>
      <c r="O399" s="1">
        <v>1395</v>
      </c>
      <c r="P399" s="1">
        <v>-0.121388448158827</v>
      </c>
      <c r="Q399" s="1">
        <v>-0.12941239951736225</v>
      </c>
      <c r="R399" s="11">
        <v>51.658302945870588</v>
      </c>
      <c r="S399" s="1">
        <v>0</v>
      </c>
      <c r="T399" s="1">
        <v>0</v>
      </c>
      <c r="U399" s="1">
        <f t="shared" si="157"/>
        <v>1.7131401348347839</v>
      </c>
      <c r="V399" s="1">
        <f t="shared" si="158"/>
        <v>0</v>
      </c>
      <c r="W399" s="1">
        <f t="shared" si="159"/>
        <v>6.2064275451819153</v>
      </c>
      <c r="X399" s="1">
        <f t="shared" si="154"/>
        <v>0.79438665509498152</v>
      </c>
      <c r="Y399" s="1">
        <f t="shared" si="151"/>
        <v>0.68064219617470822</v>
      </c>
      <c r="Z399" s="1">
        <f t="shared" si="155"/>
        <v>-8.8415217926496592E-2</v>
      </c>
      <c r="AA399" s="1">
        <f t="shared" si="160"/>
        <v>0</v>
      </c>
    </row>
    <row r="400" spans="1:27" x14ac:dyDescent="0.45">
      <c r="A400" s="6" t="s">
        <v>106</v>
      </c>
      <c r="B400" s="7" t="s">
        <v>35</v>
      </c>
      <c r="C400" s="1" t="s">
        <v>99</v>
      </c>
      <c r="D400" s="6">
        <v>1594755</v>
      </c>
      <c r="E400" s="6">
        <v>510149357475</v>
      </c>
      <c r="F400" s="6">
        <v>1309094</v>
      </c>
      <c r="G400" s="6">
        <v>-18998</v>
      </c>
      <c r="H400" s="1">
        <v>-4.372355430183357E-2</v>
      </c>
      <c r="I400" s="1">
        <v>6.0307862338669822E-4</v>
      </c>
      <c r="J400" s="1">
        <v>-0.32700000000000001</v>
      </c>
      <c r="K400" s="1">
        <v>0.1949667039784477</v>
      </c>
      <c r="L400" s="1">
        <v>-3.2689450222882617E-2</v>
      </c>
      <c r="M400" s="1">
        <v>-9.9758410004419009E-4</v>
      </c>
      <c r="N400" s="1">
        <f t="shared" si="163"/>
        <v>57</v>
      </c>
      <c r="O400" s="1">
        <v>1396</v>
      </c>
      <c r="P400" s="1">
        <v>-0.54124463628362796</v>
      </c>
      <c r="Q400" s="1">
        <v>-0.77923818765691899</v>
      </c>
      <c r="R400" s="11">
        <v>79.990159292484876</v>
      </c>
      <c r="S400" s="1">
        <v>0</v>
      </c>
      <c r="T400" s="1">
        <v>1</v>
      </c>
      <c r="U400" s="1">
        <f t="shared" si="157"/>
        <v>1.9030365616438329</v>
      </c>
      <c r="V400" s="1">
        <f t="shared" si="158"/>
        <v>0</v>
      </c>
      <c r="W400" s="1">
        <f t="shared" si="159"/>
        <v>6.2026939724584942</v>
      </c>
      <c r="X400" s="1">
        <f t="shared" si="154"/>
        <v>0.82087467980975137</v>
      </c>
      <c r="Y400" s="1">
        <f t="shared" si="151"/>
        <v>0.57989774754453449</v>
      </c>
      <c r="Z400" s="1">
        <f t="shared" si="155"/>
        <v>-1.1912801652918473E-2</v>
      </c>
      <c r="AA400" s="1">
        <f t="shared" si="160"/>
        <v>0</v>
      </c>
    </row>
    <row r="401" spans="1:27" ht="16.5" x14ac:dyDescent="0.45">
      <c r="A401" s="6" t="s">
        <v>107</v>
      </c>
      <c r="B401" s="7" t="s">
        <v>28</v>
      </c>
      <c r="C401" s="1" t="s">
        <v>99</v>
      </c>
      <c r="D401" s="8">
        <v>192942</v>
      </c>
      <c r="E401" s="8">
        <v>495700000000</v>
      </c>
      <c r="F401" s="8">
        <v>88779</v>
      </c>
      <c r="G401" s="8">
        <v>45591</v>
      </c>
      <c r="H401" s="1">
        <v>3.3284531271447156E-3</v>
      </c>
      <c r="I401" s="1">
        <v>3.484790874524718E-2</v>
      </c>
      <c r="J401" s="1">
        <v>-0.29369257029549151</v>
      </c>
      <c r="K401" s="1">
        <v>0.24753285733775979</v>
      </c>
      <c r="L401" s="1">
        <v>5.1155521467954818E-3</v>
      </c>
      <c r="M401" s="1">
        <v>-1.8226888305628464E-4</v>
      </c>
      <c r="N401" s="1">
        <f t="shared" ref="N401" si="164">N400+1</f>
        <v>58</v>
      </c>
      <c r="O401" s="1">
        <v>1390</v>
      </c>
      <c r="P401" s="1">
        <v>-0.57533473352985298</v>
      </c>
      <c r="Q401" s="1">
        <v>-0.85645402868963261</v>
      </c>
      <c r="R401" s="9">
        <v>95.058675953700472</v>
      </c>
      <c r="S401" s="1">
        <v>0</v>
      </c>
      <c r="T401" s="1">
        <v>1</v>
      </c>
      <c r="U401" s="1">
        <f t="shared" si="157"/>
        <v>1.9779917608318058</v>
      </c>
      <c r="V401" s="1">
        <f t="shared" si="158"/>
        <v>0</v>
      </c>
      <c r="W401" s="1">
        <f t="shared" si="159"/>
        <v>5.2854267760254086</v>
      </c>
      <c r="X401" s="1">
        <f t="shared" si="154"/>
        <v>0.46013309699287869</v>
      </c>
      <c r="Y401" s="1">
        <f t="shared" si="151"/>
        <v>1.5600139251377163</v>
      </c>
      <c r="Z401" s="1">
        <f t="shared" si="155"/>
        <v>0.23629380850203688</v>
      </c>
      <c r="AA401" s="1">
        <f t="shared" si="160"/>
        <v>0</v>
      </c>
    </row>
    <row r="402" spans="1:27" x14ac:dyDescent="0.45">
      <c r="A402" s="6" t="s">
        <v>107</v>
      </c>
      <c r="B402" s="7" t="s">
        <v>30</v>
      </c>
      <c r="C402" s="1" t="s">
        <v>99</v>
      </c>
      <c r="D402" s="8">
        <v>260855</v>
      </c>
      <c r="E402" s="8">
        <v>1110500000000</v>
      </c>
      <c r="F402" s="8">
        <v>101413</v>
      </c>
      <c r="G402" s="8">
        <v>102002</v>
      </c>
      <c r="H402" s="1">
        <v>-4.513582346877874E-3</v>
      </c>
      <c r="I402" s="1">
        <v>-1.7244717670692451E-3</v>
      </c>
      <c r="J402" s="1">
        <v>1.5559310015484131</v>
      </c>
      <c r="K402" s="1">
        <v>0.56969050743657046</v>
      </c>
      <c r="L402" s="1">
        <v>1.9524692493878261E-2</v>
      </c>
      <c r="M402" s="1">
        <v>4.0931496351000645E-3</v>
      </c>
      <c r="N402" s="1">
        <f t="shared" ref="N402:N407" si="165">N401</f>
        <v>58</v>
      </c>
      <c r="O402" s="1">
        <v>1391</v>
      </c>
      <c r="P402" s="1">
        <v>1.0153419489917099</v>
      </c>
      <c r="Q402" s="1">
        <v>0.70078888273379458</v>
      </c>
      <c r="R402" s="10">
        <v>88.073086658634836</v>
      </c>
      <c r="S402" s="1">
        <v>0</v>
      </c>
      <c r="T402" s="1">
        <v>0</v>
      </c>
      <c r="U402" s="1">
        <f t="shared" si="157"/>
        <v>1.9448432171371537</v>
      </c>
      <c r="V402" s="1">
        <f t="shared" si="158"/>
        <v>0</v>
      </c>
      <c r="W402" s="1">
        <f t="shared" si="159"/>
        <v>5.4163991655805264</v>
      </c>
      <c r="X402" s="1">
        <f t="shared" si="154"/>
        <v>0.3887715397443024</v>
      </c>
      <c r="Y402" s="1">
        <f t="shared" si="151"/>
        <v>1.9408854236049542</v>
      </c>
      <c r="Z402" s="1">
        <f t="shared" si="155"/>
        <v>0.39102949914703572</v>
      </c>
      <c r="AA402" s="1">
        <f t="shared" si="160"/>
        <v>0</v>
      </c>
    </row>
    <row r="403" spans="1:27" x14ac:dyDescent="0.45">
      <c r="A403" s="6" t="s">
        <v>107</v>
      </c>
      <c r="B403" s="7" t="s">
        <v>31</v>
      </c>
      <c r="C403" s="1" t="s">
        <v>99</v>
      </c>
      <c r="D403" s="8">
        <v>316455</v>
      </c>
      <c r="E403" s="8">
        <v>987550000000</v>
      </c>
      <c r="F403" s="8">
        <v>112581</v>
      </c>
      <c r="G403" s="8">
        <v>139432</v>
      </c>
      <c r="H403" s="1">
        <v>2.282441114665153E-4</v>
      </c>
      <c r="I403" s="1">
        <v>0</v>
      </c>
      <c r="J403" s="1">
        <v>1.2978442723888521</v>
      </c>
      <c r="K403" s="1">
        <v>0.8002426860351024</v>
      </c>
      <c r="L403" s="1">
        <v>0</v>
      </c>
      <c r="M403" s="1">
        <v>-3.5375654686653421E-2</v>
      </c>
      <c r="N403" s="1">
        <f t="shared" si="165"/>
        <v>58</v>
      </c>
      <c r="O403" s="1">
        <v>1392</v>
      </c>
      <c r="P403" s="1">
        <v>0.48467537933667798</v>
      </c>
      <c r="Q403" s="1">
        <v>0.39519614858496915</v>
      </c>
      <c r="R403" s="10">
        <v>78.981844225677321</v>
      </c>
      <c r="S403" s="1">
        <v>0</v>
      </c>
      <c r="T403" s="1">
        <v>0</v>
      </c>
      <c r="U403" s="1">
        <f t="shared" si="157"/>
        <v>1.8975272702929542</v>
      </c>
      <c r="V403" s="1">
        <f t="shared" si="158"/>
        <v>0</v>
      </c>
      <c r="W403" s="1">
        <f t="shared" si="159"/>
        <v>5.5003119619326846</v>
      </c>
      <c r="X403" s="1">
        <f t="shared" si="154"/>
        <v>0.35575674266483387</v>
      </c>
      <c r="Y403" s="1">
        <f t="shared" si="151"/>
        <v>1.5777249724419966</v>
      </c>
      <c r="Z403" s="1">
        <f t="shared" si="155"/>
        <v>0.44060608933339651</v>
      </c>
      <c r="AA403" s="1">
        <f t="shared" si="160"/>
        <v>0</v>
      </c>
    </row>
    <row r="404" spans="1:27" x14ac:dyDescent="0.45">
      <c r="A404" s="6" t="s">
        <v>107</v>
      </c>
      <c r="B404" s="7" t="s">
        <v>32</v>
      </c>
      <c r="C404" s="1" t="s">
        <v>99</v>
      </c>
      <c r="D404" s="8">
        <v>305429</v>
      </c>
      <c r="E404" s="8">
        <v>867500000000</v>
      </c>
      <c r="F404" s="8">
        <v>132991</v>
      </c>
      <c r="G404" s="8">
        <v>88564</v>
      </c>
      <c r="H404" s="1">
        <v>5.3498686734627757E-5</v>
      </c>
      <c r="I404" s="1">
        <v>2.7398763723880041E-3</v>
      </c>
      <c r="J404" s="1">
        <v>-3.2763255480459635E-2</v>
      </c>
      <c r="K404" s="1">
        <v>-0.17020562966020794</v>
      </c>
      <c r="L404" s="1">
        <v>-1.1336020012537478E-4</v>
      </c>
      <c r="M404" s="1">
        <v>-6.4322803308251974E-3</v>
      </c>
      <c r="N404" s="1">
        <f t="shared" si="165"/>
        <v>58</v>
      </c>
      <c r="O404" s="1">
        <v>1393</v>
      </c>
      <c r="P404" s="1">
        <v>3.7333302064101501E-2</v>
      </c>
      <c r="Q404" s="1">
        <v>3.665328750417407E-2</v>
      </c>
      <c r="R404" s="10">
        <v>92.922194334887038</v>
      </c>
      <c r="S404" s="1">
        <v>0</v>
      </c>
      <c r="T404" s="1">
        <v>0</v>
      </c>
      <c r="U404" s="1">
        <f t="shared" si="157"/>
        <v>1.9681194570072391</v>
      </c>
      <c r="V404" s="1">
        <f t="shared" si="158"/>
        <v>0</v>
      </c>
      <c r="W404" s="1">
        <f t="shared" si="159"/>
        <v>5.4849102702516417</v>
      </c>
      <c r="X404" s="1">
        <f t="shared" si="154"/>
        <v>0.43542361727275408</v>
      </c>
      <c r="Y404" s="1">
        <f t="shared" si="151"/>
        <v>1.6155777602464083</v>
      </c>
      <c r="Z404" s="1">
        <f t="shared" si="155"/>
        <v>0.28996591679244604</v>
      </c>
      <c r="AA404" s="1">
        <f t="shared" si="160"/>
        <v>0</v>
      </c>
    </row>
    <row r="405" spans="1:27" x14ac:dyDescent="0.45">
      <c r="A405" s="6" t="s">
        <v>107</v>
      </c>
      <c r="B405" s="7" t="s">
        <v>33</v>
      </c>
      <c r="C405" s="1" t="s">
        <v>99</v>
      </c>
      <c r="D405" s="8">
        <v>320084</v>
      </c>
      <c r="E405" s="8">
        <v>787150000000</v>
      </c>
      <c r="F405" s="8">
        <v>179687</v>
      </c>
      <c r="G405" s="8">
        <v>29195</v>
      </c>
      <c r="H405" s="1">
        <v>-5.7539129877652103E-5</v>
      </c>
      <c r="I405" s="1">
        <v>-8.1295115284883319E-3</v>
      </c>
      <c r="J405" s="1">
        <v>-2.6053740377120115E-2</v>
      </c>
      <c r="K405" s="1">
        <v>0.19385454884646477</v>
      </c>
      <c r="L405" s="1">
        <v>-1.247624739587756E-3</v>
      </c>
      <c r="M405" s="1">
        <v>-3.362263733258674E-2</v>
      </c>
      <c r="N405" s="1">
        <f t="shared" si="165"/>
        <v>58</v>
      </c>
      <c r="O405" s="1">
        <v>1394</v>
      </c>
      <c r="P405" s="1">
        <v>-0.31179023347245099</v>
      </c>
      <c r="Q405" s="1">
        <v>-0.37366159431063539</v>
      </c>
      <c r="R405" s="10">
        <v>96.361126795909399</v>
      </c>
      <c r="S405" s="1">
        <v>0</v>
      </c>
      <c r="T405" s="1">
        <v>1</v>
      </c>
      <c r="U405" s="1">
        <f t="shared" si="157"/>
        <v>1.9839018697653314</v>
      </c>
      <c r="V405" s="1">
        <f t="shared" si="158"/>
        <v>0</v>
      </c>
      <c r="W405" s="1">
        <f t="shared" si="159"/>
        <v>5.5052639656612214</v>
      </c>
      <c r="X405" s="1">
        <f t="shared" si="154"/>
        <v>0.56137451419002515</v>
      </c>
      <c r="Y405" s="1">
        <f t="shared" si="151"/>
        <v>1.7239447036185835</v>
      </c>
      <c r="Z405" s="1">
        <f t="shared" si="155"/>
        <v>9.1210432261531346E-2</v>
      </c>
      <c r="AA405" s="1">
        <f t="shared" si="160"/>
        <v>0</v>
      </c>
    </row>
    <row r="406" spans="1:27" x14ac:dyDescent="0.45">
      <c r="A406" s="6" t="s">
        <v>107</v>
      </c>
      <c r="B406" s="7" t="s">
        <v>34</v>
      </c>
      <c r="C406" s="1" t="s">
        <v>99</v>
      </c>
      <c r="D406" s="6">
        <v>316777</v>
      </c>
      <c r="E406" s="6">
        <v>725800000000</v>
      </c>
      <c r="F406" s="6">
        <v>220898</v>
      </c>
      <c r="G406" s="6">
        <v>14247</v>
      </c>
      <c r="H406" s="1">
        <v>0</v>
      </c>
      <c r="I406" s="1">
        <v>1.4621034753317305E-3</v>
      </c>
      <c r="J406" s="1">
        <v>-2.8816992805887044E-2</v>
      </c>
      <c r="K406" s="1">
        <v>4.2838912147512488E-2</v>
      </c>
      <c r="L406" s="1">
        <v>-1.3196555968216135E-4</v>
      </c>
      <c r="M406" s="1">
        <v>-1.0126961630553205E-2</v>
      </c>
      <c r="N406" s="1">
        <f t="shared" si="165"/>
        <v>58</v>
      </c>
      <c r="O406" s="1">
        <v>1395</v>
      </c>
      <c r="P406" s="1">
        <v>-0.14877890998606999</v>
      </c>
      <c r="Q406" s="1">
        <v>-0.1610833838996176</v>
      </c>
      <c r="R406" s="11">
        <v>80.517503805175039</v>
      </c>
      <c r="S406" s="1">
        <v>0</v>
      </c>
      <c r="T406" s="1">
        <v>0</v>
      </c>
      <c r="U406" s="1">
        <f t="shared" si="157"/>
        <v>1.905890302475405</v>
      </c>
      <c r="V406" s="1">
        <f t="shared" si="158"/>
        <v>0</v>
      </c>
      <c r="W406" s="1">
        <f t="shared" si="159"/>
        <v>5.5007536415547698</v>
      </c>
      <c r="X406" s="1">
        <f t="shared" si="154"/>
        <v>0.69732966724225565</v>
      </c>
      <c r="Y406" s="1">
        <f t="shared" si="151"/>
        <v>2.0241875149709725</v>
      </c>
      <c r="Z406" s="1">
        <f t="shared" si="155"/>
        <v>4.4974856129075029E-2</v>
      </c>
      <c r="AA406" s="1">
        <f t="shared" si="160"/>
        <v>0</v>
      </c>
    </row>
    <row r="407" spans="1:27" x14ac:dyDescent="0.45">
      <c r="A407" s="6" t="s">
        <v>107</v>
      </c>
      <c r="B407" s="7" t="s">
        <v>35</v>
      </c>
      <c r="C407" s="1" t="s">
        <v>99</v>
      </c>
      <c r="D407" s="6">
        <v>335875</v>
      </c>
      <c r="E407" s="6">
        <v>668000000000</v>
      </c>
      <c r="F407" s="6">
        <v>210794</v>
      </c>
      <c r="G407" s="6">
        <v>46702</v>
      </c>
      <c r="H407" s="1">
        <v>-7.0202986922155154E-5</v>
      </c>
      <c r="I407" s="1">
        <v>3.6792599058566313E-3</v>
      </c>
      <c r="J407" s="1">
        <v>-6.032038006081198E-2</v>
      </c>
      <c r="K407" s="1">
        <v>0.26424689307689186</v>
      </c>
      <c r="L407" s="1">
        <v>-4.5341010542787243E-3</v>
      </c>
      <c r="M407" s="1">
        <v>6.4926663045088651E-2</v>
      </c>
      <c r="N407" s="1">
        <f t="shared" si="165"/>
        <v>58</v>
      </c>
      <c r="O407" s="1">
        <v>1396</v>
      </c>
      <c r="P407" s="1">
        <v>-0.266923353950831</v>
      </c>
      <c r="Q407" s="1">
        <v>-0.31050501769274852</v>
      </c>
      <c r="R407" s="11">
        <v>92.690058479532169</v>
      </c>
      <c r="S407" s="1">
        <v>0</v>
      </c>
      <c r="T407" s="1">
        <v>1</v>
      </c>
      <c r="U407" s="1">
        <f t="shared" si="157"/>
        <v>1.9670331561616166</v>
      </c>
      <c r="V407" s="1">
        <f t="shared" si="158"/>
        <v>0</v>
      </c>
      <c r="W407" s="1">
        <f t="shared" si="159"/>
        <v>5.5261776794412247</v>
      </c>
      <c r="X407" s="1">
        <f t="shared" si="154"/>
        <v>0.62759657610718278</v>
      </c>
      <c r="Y407" s="1">
        <f t="shared" si="151"/>
        <v>1.6753266460956893</v>
      </c>
      <c r="Z407" s="1">
        <f t="shared" si="155"/>
        <v>0.13904577595831782</v>
      </c>
      <c r="AA407" s="1">
        <f t="shared" si="160"/>
        <v>0</v>
      </c>
    </row>
    <row r="408" spans="1:27" ht="16.5" x14ac:dyDescent="0.45">
      <c r="A408" s="6" t="s">
        <v>108</v>
      </c>
      <c r="B408" s="7" t="s">
        <v>28</v>
      </c>
      <c r="C408" s="1" t="s">
        <v>99</v>
      </c>
      <c r="D408" s="8">
        <v>1709589</v>
      </c>
      <c r="E408" s="8">
        <v>1044000000000</v>
      </c>
      <c r="F408" s="8">
        <v>938941</v>
      </c>
      <c r="G408" s="8">
        <v>245079</v>
      </c>
      <c r="H408" s="1">
        <v>-6.2214206336192891E-3</v>
      </c>
      <c r="I408" s="1">
        <v>-1.8226888305628464E-4</v>
      </c>
      <c r="J408" s="1">
        <v>-0.27770350102605557</v>
      </c>
      <c r="K408" s="1">
        <v>0.24293965164400383</v>
      </c>
      <c r="L408" s="1">
        <v>-3.6805062310325569E-3</v>
      </c>
      <c r="M408" s="1">
        <v>5.4882733891917602E-5</v>
      </c>
      <c r="N408" s="1">
        <f t="shared" ref="N408" si="166">N407+1</f>
        <v>59</v>
      </c>
      <c r="O408" s="1">
        <v>1390</v>
      </c>
      <c r="P408" s="1">
        <v>-0.55251796708647705</v>
      </c>
      <c r="Q408" s="1">
        <v>-0.80411889198717157</v>
      </c>
      <c r="R408" s="9">
        <v>74.29636764701452</v>
      </c>
      <c r="S408" s="1">
        <v>5.32</v>
      </c>
      <c r="T408" s="1">
        <v>1</v>
      </c>
      <c r="U408" s="1">
        <f t="shared" si="157"/>
        <v>1.8709675816014961</v>
      </c>
      <c r="V408" s="1">
        <f t="shared" si="158"/>
        <v>1</v>
      </c>
      <c r="W408" s="1">
        <f t="shared" si="159"/>
        <v>6.2328917147861782</v>
      </c>
      <c r="X408" s="1">
        <f t="shared" si="154"/>
        <v>0.54922030967677027</v>
      </c>
      <c r="Y408" s="1">
        <f t="shared" si="151"/>
        <v>0.30358304906505695</v>
      </c>
      <c r="Z408" s="1">
        <f t="shared" si="155"/>
        <v>0.14335550825373819</v>
      </c>
      <c r="AA408" s="1">
        <f t="shared" si="160"/>
        <v>1.8709675816014961</v>
      </c>
    </row>
    <row r="409" spans="1:27" x14ac:dyDescent="0.45">
      <c r="A409" s="6" t="s">
        <v>108</v>
      </c>
      <c r="B409" s="7" t="s">
        <v>30</v>
      </c>
      <c r="C409" s="1" t="s">
        <v>99</v>
      </c>
      <c r="D409" s="8">
        <v>1937066</v>
      </c>
      <c r="E409" s="8">
        <v>3019050000000</v>
      </c>
      <c r="F409" s="8">
        <v>1166859</v>
      </c>
      <c r="G409" s="8">
        <v>291976</v>
      </c>
      <c r="H409" s="1">
        <v>3.993321274523446E-2</v>
      </c>
      <c r="I409" s="1">
        <v>1.6844904160822814E-2</v>
      </c>
      <c r="J409" s="1">
        <v>1.6371042379630225</v>
      </c>
      <c r="K409" s="1">
        <v>1.0382441184003512</v>
      </c>
      <c r="L409" s="1">
        <v>-1.8290518068109822E-2</v>
      </c>
      <c r="M409" s="1">
        <v>-2.786890395774338E-3</v>
      </c>
      <c r="N409" s="1">
        <f t="shared" ref="N409:N414" si="167">N408</f>
        <v>59</v>
      </c>
      <c r="O409" s="1">
        <v>1391</v>
      </c>
      <c r="P409" s="1">
        <v>0.615012090495615</v>
      </c>
      <c r="Q409" s="1">
        <v>0.47934244302159096</v>
      </c>
      <c r="R409" s="10">
        <v>80.353049594702114</v>
      </c>
      <c r="S409" s="1">
        <v>5.32</v>
      </c>
      <c r="T409" s="1">
        <v>0</v>
      </c>
      <c r="U409" s="1">
        <f t="shared" si="157"/>
        <v>1.9050023639496225</v>
      </c>
      <c r="V409" s="1">
        <f t="shared" si="158"/>
        <v>1</v>
      </c>
      <c r="W409" s="1">
        <f t="shared" si="159"/>
        <v>6.2871444183171938</v>
      </c>
      <c r="X409" s="1">
        <f t="shared" si="154"/>
        <v>0.60238474063351477</v>
      </c>
      <c r="Y409" s="1">
        <f t="shared" si="151"/>
        <v>1.3660381814571796</v>
      </c>
      <c r="Z409" s="1">
        <f t="shared" si="155"/>
        <v>0.15073105407869428</v>
      </c>
      <c r="AA409" s="1">
        <f t="shared" si="160"/>
        <v>1.9050023639496225</v>
      </c>
    </row>
    <row r="410" spans="1:27" x14ac:dyDescent="0.45">
      <c r="A410" s="6" t="s">
        <v>108</v>
      </c>
      <c r="B410" s="7" t="s">
        <v>31</v>
      </c>
      <c r="C410" s="1" t="s">
        <v>99</v>
      </c>
      <c r="D410" s="8">
        <v>2111369</v>
      </c>
      <c r="E410" s="8">
        <v>1646550000000</v>
      </c>
      <c r="F410" s="8">
        <v>888466</v>
      </c>
      <c r="G410" s="8">
        <v>481946</v>
      </c>
      <c r="H410" s="1">
        <v>-1.2291846656841387E-2</v>
      </c>
      <c r="I410" s="1">
        <v>8.9940262843488661</v>
      </c>
      <c r="J410" s="1">
        <v>-3.9017323348772545E-2</v>
      </c>
      <c r="K410" s="1">
        <v>0.40568328179904772</v>
      </c>
      <c r="L410" s="1">
        <v>7.2616398566358487E-4</v>
      </c>
      <c r="M410" s="1">
        <v>-5.957340842264556E-3</v>
      </c>
      <c r="N410" s="1">
        <f t="shared" si="167"/>
        <v>59</v>
      </c>
      <c r="O410" s="1">
        <v>1392</v>
      </c>
      <c r="P410" s="1">
        <v>2.74297778594398E-2</v>
      </c>
      <c r="Q410" s="1">
        <v>2.7060322336909224E-2</v>
      </c>
      <c r="R410" s="10">
        <v>85.857385378527695</v>
      </c>
      <c r="S410" s="1">
        <v>5.32</v>
      </c>
      <c r="T410" s="1">
        <v>0</v>
      </c>
      <c r="U410" s="1">
        <f t="shared" si="157"/>
        <v>1.9337776587419817</v>
      </c>
      <c r="V410" s="1">
        <f t="shared" si="158"/>
        <v>1</v>
      </c>
      <c r="W410" s="1">
        <f t="shared" si="159"/>
        <v>6.3245641407729822</v>
      </c>
      <c r="X410" s="1">
        <f t="shared" si="154"/>
        <v>0.42080091163600486</v>
      </c>
      <c r="Y410" s="1">
        <f t="shared" si="151"/>
        <v>0.29745464942406807</v>
      </c>
      <c r="Z410" s="1">
        <f t="shared" si="155"/>
        <v>0.22826232648106512</v>
      </c>
      <c r="AA410" s="1">
        <f t="shared" si="160"/>
        <v>1.9337776587419817</v>
      </c>
    </row>
    <row r="411" spans="1:27" x14ac:dyDescent="0.45">
      <c r="A411" s="6" t="s">
        <v>108</v>
      </c>
      <c r="B411" s="7" t="s">
        <v>32</v>
      </c>
      <c r="C411" s="1" t="s">
        <v>99</v>
      </c>
      <c r="D411" s="8">
        <v>2274924</v>
      </c>
      <c r="E411" s="8">
        <v>837450000000</v>
      </c>
      <c r="F411" s="8">
        <v>1280786</v>
      </c>
      <c r="G411" s="8">
        <v>356235</v>
      </c>
      <c r="H411" s="1">
        <v>-6.689743257501439E-2</v>
      </c>
      <c r="I411" s="1">
        <v>-2.2549648623195747E-2</v>
      </c>
      <c r="J411" s="1">
        <v>-0.35885665268128625</v>
      </c>
      <c r="K411" s="1">
        <v>-0.17720375318858209</v>
      </c>
      <c r="L411" s="1">
        <v>0</v>
      </c>
      <c r="M411" s="1">
        <v>-5.9366293913596822E-4</v>
      </c>
      <c r="N411" s="1">
        <f t="shared" si="167"/>
        <v>59</v>
      </c>
      <c r="O411" s="1">
        <v>1393</v>
      </c>
      <c r="P411" s="1">
        <v>-0.20889718875214799</v>
      </c>
      <c r="Q411" s="1">
        <v>-0.23432734336755723</v>
      </c>
      <c r="R411" s="10">
        <v>81.232106968541075</v>
      </c>
      <c r="S411" s="1">
        <v>5.32</v>
      </c>
      <c r="T411" s="1">
        <v>1</v>
      </c>
      <c r="U411" s="1">
        <f t="shared" si="157"/>
        <v>1.9097277179511214</v>
      </c>
      <c r="V411" s="1">
        <f t="shared" si="158"/>
        <v>1</v>
      </c>
      <c r="W411" s="1">
        <f t="shared" si="159"/>
        <v>6.3569668924516138</v>
      </c>
      <c r="X411" s="1">
        <f t="shared" si="154"/>
        <v>0.5630016651105707</v>
      </c>
      <c r="Y411" s="1">
        <f t="shared" si="151"/>
        <v>-0.171514469593674</v>
      </c>
      <c r="Z411" s="1">
        <f t="shared" si="155"/>
        <v>0.15659204439357094</v>
      </c>
      <c r="AA411" s="1">
        <f t="shared" si="160"/>
        <v>1.9097277179511214</v>
      </c>
    </row>
    <row r="412" spans="1:27" x14ac:dyDescent="0.45">
      <c r="A412" s="6" t="s">
        <v>108</v>
      </c>
      <c r="B412" s="7" t="s">
        <v>33</v>
      </c>
      <c r="C412" s="1" t="s">
        <v>99</v>
      </c>
      <c r="D412" s="8">
        <v>2234285</v>
      </c>
      <c r="E412" s="8">
        <v>1070100000000</v>
      </c>
      <c r="F412" s="8">
        <v>1455220</v>
      </c>
      <c r="G412" s="8">
        <v>9927</v>
      </c>
      <c r="H412" s="1">
        <v>-1.5091551362895717E-2</v>
      </c>
      <c r="I412" s="1">
        <v>3.0921579888318913E-3</v>
      </c>
      <c r="J412" s="1">
        <v>-0.32412454712244754</v>
      </c>
      <c r="K412" s="1">
        <v>0.18231272456367714</v>
      </c>
      <c r="L412" s="1">
        <v>0</v>
      </c>
      <c r="M412" s="1">
        <v>1.0501857516048151E-4</v>
      </c>
      <c r="N412" s="1">
        <f t="shared" si="167"/>
        <v>59</v>
      </c>
      <c r="O412" s="1">
        <v>1394</v>
      </c>
      <c r="P412" s="1">
        <v>-0.53513745930938295</v>
      </c>
      <c r="Q412" s="1">
        <v>-0.76601352851447646</v>
      </c>
      <c r="R412" s="10">
        <v>83.733001853156892</v>
      </c>
      <c r="S412" s="1">
        <v>5.32</v>
      </c>
      <c r="T412" s="1">
        <v>1</v>
      </c>
      <c r="U412" s="1">
        <f t="shared" si="157"/>
        <v>1.9228966610744398</v>
      </c>
      <c r="V412" s="1">
        <f t="shared" si="158"/>
        <v>1</v>
      </c>
      <c r="W412" s="1">
        <f t="shared" si="159"/>
        <v>6.3491385698686029</v>
      </c>
      <c r="X412" s="1">
        <f t="shared" si="154"/>
        <v>0.6513135074531673</v>
      </c>
      <c r="Y412" s="1">
        <f t="shared" si="151"/>
        <v>0.31741289833506892</v>
      </c>
      <c r="Z412" s="1">
        <f t="shared" si="155"/>
        <v>4.4430321109437693E-3</v>
      </c>
      <c r="AA412" s="1">
        <f t="shared" si="160"/>
        <v>1.9228966610744398</v>
      </c>
    </row>
    <row r="413" spans="1:27" x14ac:dyDescent="0.45">
      <c r="A413" s="6" t="s">
        <v>108</v>
      </c>
      <c r="B413" s="7" t="s">
        <v>34</v>
      </c>
      <c r="C413" s="1" t="s">
        <v>99</v>
      </c>
      <c r="D413" s="6">
        <v>2327452</v>
      </c>
      <c r="E413" s="6">
        <v>1217430000000</v>
      </c>
      <c r="F413" s="6">
        <v>1654387</v>
      </c>
      <c r="G413" s="6">
        <v>44749</v>
      </c>
      <c r="H413" s="1">
        <v>6.0289389067522006E-4</v>
      </c>
      <c r="I413" s="1">
        <v>3.1504068229527846E-3</v>
      </c>
      <c r="J413" s="1">
        <v>0.22993247944493989</v>
      </c>
      <c r="K413" s="1">
        <v>5.0986518240413774E-2</v>
      </c>
      <c r="L413" s="1">
        <v>-1.0708651379216973E-2</v>
      </c>
      <c r="M413" s="1">
        <v>-3.2600142391426539E-3</v>
      </c>
      <c r="N413" s="1">
        <f t="shared" si="167"/>
        <v>59</v>
      </c>
      <c r="O413" s="1">
        <v>1395</v>
      </c>
      <c r="P413" s="1">
        <v>0.106081120560064</v>
      </c>
      <c r="Q413" s="1">
        <v>0.10082324630563984</v>
      </c>
      <c r="R413" s="11">
        <v>65.891472868217051</v>
      </c>
      <c r="S413" s="1">
        <v>5.32</v>
      </c>
      <c r="T413" s="1">
        <v>0</v>
      </c>
      <c r="U413" s="1">
        <f t="shared" si="157"/>
        <v>1.8188292154150438</v>
      </c>
      <c r="V413" s="1">
        <f t="shared" si="158"/>
        <v>1</v>
      </c>
      <c r="W413" s="1">
        <f t="shared" si="159"/>
        <v>6.366880733111989</v>
      </c>
      <c r="X413" s="1">
        <f t="shared" si="154"/>
        <v>0.71081465912078956</v>
      </c>
      <c r="Y413" s="1">
        <f t="shared" si="151"/>
        <v>0.59265545098981254</v>
      </c>
      <c r="Z413" s="1">
        <f t="shared" si="155"/>
        <v>1.9226604888092216E-2</v>
      </c>
      <c r="AA413" s="1">
        <f t="shared" si="160"/>
        <v>1.8188292154150438</v>
      </c>
    </row>
    <row r="414" spans="1:27" x14ac:dyDescent="0.45">
      <c r="A414" s="6" t="s">
        <v>108</v>
      </c>
      <c r="B414" s="7" t="s">
        <v>35</v>
      </c>
      <c r="C414" s="1" t="s">
        <v>99</v>
      </c>
      <c r="D414" s="6">
        <v>2247010</v>
      </c>
      <c r="E414" s="6">
        <v>938790000000</v>
      </c>
      <c r="F414" s="6">
        <v>1133418</v>
      </c>
      <c r="G414" s="6">
        <v>170527</v>
      </c>
      <c r="H414" s="1">
        <v>3.9366798583628362E-2</v>
      </c>
      <c r="I414" s="1">
        <v>2.2143171189895681E-3</v>
      </c>
      <c r="J414" s="1">
        <v>-0.16657370962344425</v>
      </c>
      <c r="K414" s="1">
        <v>0.17532256654301095</v>
      </c>
      <c r="L414" s="1">
        <v>-4.7801147227533461E-3</v>
      </c>
      <c r="M414" s="1">
        <v>1.5143866733972741E-3</v>
      </c>
      <c r="N414" s="1">
        <f t="shared" si="167"/>
        <v>59</v>
      </c>
      <c r="O414" s="1">
        <v>1396</v>
      </c>
      <c r="P414" s="1">
        <v>-0.42659699110441301</v>
      </c>
      <c r="Q414" s="1">
        <v>-0.55616647808310737</v>
      </c>
      <c r="R414" s="11">
        <v>85.191449377495886</v>
      </c>
      <c r="S414" s="1">
        <v>5.32</v>
      </c>
      <c r="T414" s="1">
        <v>1</v>
      </c>
      <c r="U414" s="1">
        <f t="shared" si="157"/>
        <v>1.9303960070375381</v>
      </c>
      <c r="V414" s="1">
        <f t="shared" si="158"/>
        <v>1</v>
      </c>
      <c r="W414" s="1">
        <f t="shared" si="159"/>
        <v>6.3516050051895583</v>
      </c>
      <c r="X414" s="1">
        <f t="shared" si="154"/>
        <v>0.50441164035763075</v>
      </c>
      <c r="Y414" s="1">
        <f t="shared" si="151"/>
        <v>-0.17075429362220573</v>
      </c>
      <c r="Z414" s="1">
        <f t="shared" si="155"/>
        <v>7.58906279900846E-2</v>
      </c>
      <c r="AA414" s="1">
        <f t="shared" si="160"/>
        <v>1.9303960070375381</v>
      </c>
    </row>
    <row r="415" spans="1:27" ht="16.5" x14ac:dyDescent="0.45">
      <c r="A415" s="6" t="s">
        <v>109</v>
      </c>
      <c r="B415" s="7" t="s">
        <v>28</v>
      </c>
      <c r="C415" s="1" t="s">
        <v>99</v>
      </c>
      <c r="D415" s="8">
        <v>2364480</v>
      </c>
      <c r="E415" s="8">
        <v>1082514202000</v>
      </c>
      <c r="F415" s="8">
        <v>828159</v>
      </c>
      <c r="G415" s="8">
        <v>171967</v>
      </c>
      <c r="H415" s="1">
        <v>3.8543617438264857E-2</v>
      </c>
      <c r="I415" s="1">
        <v>-2.0920119856756561E-3</v>
      </c>
      <c r="J415" s="1">
        <v>-2.3293073699778132E-2</v>
      </c>
      <c r="K415" s="1">
        <v>0.2320705807449179</v>
      </c>
      <c r="L415" s="1">
        <v>-6.9400630914826502E-3</v>
      </c>
      <c r="M415" s="1">
        <v>-1.0150597962498155E-2</v>
      </c>
      <c r="N415" s="1">
        <f t="shared" ref="N415" si="168">N414+1</f>
        <v>60</v>
      </c>
      <c r="O415" s="1">
        <v>1390</v>
      </c>
      <c r="P415" s="1">
        <v>-0.349935116256269</v>
      </c>
      <c r="Q415" s="1">
        <v>-0.43068309993005149</v>
      </c>
      <c r="R415" s="9">
        <v>89.193492163358556</v>
      </c>
      <c r="S415" s="1">
        <v>15.14</v>
      </c>
      <c r="T415" s="1">
        <v>1</v>
      </c>
      <c r="U415" s="1">
        <f t="shared" si="157"/>
        <v>1.950333168045983</v>
      </c>
      <c r="V415" s="1">
        <f t="shared" si="158"/>
        <v>1</v>
      </c>
      <c r="W415" s="1">
        <f t="shared" si="159"/>
        <v>6.3737356448786713</v>
      </c>
      <c r="X415" s="1">
        <f t="shared" si="154"/>
        <v>0.35024994924888347</v>
      </c>
      <c r="Y415" s="1">
        <f t="shared" si="151"/>
        <v>-0.35010429682735661</v>
      </c>
      <c r="Z415" s="1">
        <f t="shared" si="155"/>
        <v>7.2729310461496818E-2</v>
      </c>
      <c r="AA415" s="1">
        <f t="shared" si="160"/>
        <v>1.950333168045983</v>
      </c>
    </row>
    <row r="416" spans="1:27" x14ac:dyDescent="0.45">
      <c r="A416" s="6" t="s">
        <v>109</v>
      </c>
      <c r="B416" s="7" t="s">
        <v>30</v>
      </c>
      <c r="C416" s="1" t="s">
        <v>99</v>
      </c>
      <c r="D416" s="8">
        <v>2484669</v>
      </c>
      <c r="E416" s="8">
        <v>2753009762000</v>
      </c>
      <c r="F416" s="8">
        <v>891885</v>
      </c>
      <c r="G416" s="8">
        <v>230306</v>
      </c>
      <c r="H416" s="1">
        <v>1.9578349790145305E-2</v>
      </c>
      <c r="I416" s="1">
        <v>-4.4307411213886034E-3</v>
      </c>
      <c r="J416" s="1">
        <v>1.6753059936908514</v>
      </c>
      <c r="K416" s="1">
        <v>0.64857707072198434</v>
      </c>
      <c r="L416" s="1">
        <v>2.8950372138214733E-2</v>
      </c>
      <c r="M416" s="1">
        <v>4.4779544703979221E-3</v>
      </c>
      <c r="N416" s="1">
        <f t="shared" ref="N416:N421" si="169">N415</f>
        <v>60</v>
      </c>
      <c r="O416" s="1">
        <v>1391</v>
      </c>
      <c r="P416" s="1">
        <v>1.04821726195375</v>
      </c>
      <c r="Q416" s="1">
        <v>0.71696978648900667</v>
      </c>
      <c r="R416" s="10">
        <v>60.714459877807691</v>
      </c>
      <c r="S416" s="1">
        <v>15.1</v>
      </c>
      <c r="T416" s="1">
        <v>0</v>
      </c>
      <c r="U416" s="1">
        <f t="shared" si="157"/>
        <v>1.7832921358408462</v>
      </c>
      <c r="V416" s="1">
        <f t="shared" si="158"/>
        <v>1</v>
      </c>
      <c r="W416" s="1">
        <f t="shared" si="159"/>
        <v>6.3952685415409203</v>
      </c>
      <c r="X416" s="1">
        <f t="shared" si="154"/>
        <v>0.3589552572193721</v>
      </c>
      <c r="Y416" s="1">
        <f t="shared" si="151"/>
        <v>0.54721134359007562</v>
      </c>
      <c r="Z416" s="1">
        <f t="shared" si="155"/>
        <v>9.2690817167196113E-2</v>
      </c>
      <c r="AA416" s="1">
        <f t="shared" si="160"/>
        <v>1.7832921358408462</v>
      </c>
    </row>
    <row r="417" spans="1:27" x14ac:dyDescent="0.45">
      <c r="A417" s="6" t="s">
        <v>109</v>
      </c>
      <c r="B417" s="7" t="s">
        <v>31</v>
      </c>
      <c r="C417" s="1" t="s">
        <v>99</v>
      </c>
      <c r="D417" s="8">
        <v>2876933</v>
      </c>
      <c r="E417" s="8">
        <v>1953322036000</v>
      </c>
      <c r="F417" s="8">
        <v>1035167</v>
      </c>
      <c r="G417" s="8">
        <v>464232</v>
      </c>
      <c r="H417" s="1">
        <v>-5.6974096099528873E-3</v>
      </c>
      <c r="I417" s="1">
        <v>1.1802176823852262E-2</v>
      </c>
      <c r="J417" s="1">
        <v>6.3843635917705172E-2</v>
      </c>
      <c r="K417" s="1">
        <v>0.71348368065467693</v>
      </c>
      <c r="L417" s="1">
        <v>-4.1852505386736896E-3</v>
      </c>
      <c r="M417" s="1">
        <v>-5.3639271002453295E-3</v>
      </c>
      <c r="N417" s="1">
        <f t="shared" si="169"/>
        <v>60</v>
      </c>
      <c r="O417" s="1">
        <v>1392</v>
      </c>
      <c r="P417" s="1">
        <v>-0.62692780423920502</v>
      </c>
      <c r="Q417" s="1">
        <v>-0.98598332374905673</v>
      </c>
      <c r="R417" s="10">
        <v>65.004417872615377</v>
      </c>
      <c r="S417" s="1">
        <v>14.83</v>
      </c>
      <c r="T417" s="1">
        <v>1</v>
      </c>
      <c r="U417" s="1">
        <f t="shared" si="157"/>
        <v>1.8129428734505264</v>
      </c>
      <c r="V417" s="1">
        <f t="shared" si="158"/>
        <v>1</v>
      </c>
      <c r="W417" s="1">
        <f t="shared" si="159"/>
        <v>6.458929747858658</v>
      </c>
      <c r="X417" s="1">
        <f t="shared" si="154"/>
        <v>0.35981616533996447</v>
      </c>
      <c r="Y417" s="1">
        <f t="shared" si="151"/>
        <v>5.8806637353577371E-2</v>
      </c>
      <c r="Z417" s="1">
        <f t="shared" si="155"/>
        <v>0.16136350759645776</v>
      </c>
      <c r="AA417" s="1">
        <f t="shared" si="160"/>
        <v>1.8129428734505264</v>
      </c>
    </row>
    <row r="418" spans="1:27" x14ac:dyDescent="0.45">
      <c r="A418" s="6" t="s">
        <v>109</v>
      </c>
      <c r="B418" s="7" t="s">
        <v>32</v>
      </c>
      <c r="C418" s="1" t="s">
        <v>99</v>
      </c>
      <c r="D418" s="8">
        <v>2534340</v>
      </c>
      <c r="E418" s="8">
        <v>1469539906000</v>
      </c>
      <c r="F418" s="8">
        <v>622038</v>
      </c>
      <c r="G418" s="8">
        <v>527337</v>
      </c>
      <c r="H418" s="1">
        <v>3.0501922068845083E-2</v>
      </c>
      <c r="I418" s="1">
        <v>1.6249631571599212E-3</v>
      </c>
      <c r="J418" s="1">
        <v>-0.18810573077843887</v>
      </c>
      <c r="K418" s="1">
        <v>-0.15946086325905939</v>
      </c>
      <c r="L418" s="1">
        <v>-5.460721033605277E-4</v>
      </c>
      <c r="M418" s="1">
        <v>-3.4977944462797067E-5</v>
      </c>
      <c r="N418" s="1">
        <f t="shared" si="169"/>
        <v>60</v>
      </c>
      <c r="O418" s="1">
        <v>1393</v>
      </c>
      <c r="P418" s="1">
        <v>-0.14879319527221199</v>
      </c>
      <c r="Q418" s="1">
        <v>-0.16110016615064446</v>
      </c>
      <c r="R418" s="10">
        <v>85.48618647514202</v>
      </c>
      <c r="S418" s="1">
        <v>8</v>
      </c>
      <c r="T418" s="1">
        <v>0</v>
      </c>
      <c r="U418" s="1">
        <f t="shared" si="157"/>
        <v>1.9318959437072478</v>
      </c>
      <c r="V418" s="1">
        <f t="shared" si="158"/>
        <v>1</v>
      </c>
      <c r="W418" s="1">
        <f t="shared" si="159"/>
        <v>6.4038648781948453</v>
      </c>
      <c r="X418" s="1">
        <f t="shared" si="154"/>
        <v>0.2454437841804967</v>
      </c>
      <c r="Y418" s="1">
        <f t="shared" si="151"/>
        <v>-0.26335838926356697</v>
      </c>
      <c r="Z418" s="1">
        <f t="shared" si="155"/>
        <v>0.20807665901181371</v>
      </c>
      <c r="AA418" s="1">
        <f t="shared" si="160"/>
        <v>1.9318959437072478</v>
      </c>
    </row>
    <row r="419" spans="1:27" x14ac:dyDescent="0.45">
      <c r="A419" s="6" t="s">
        <v>109</v>
      </c>
      <c r="B419" s="7" t="s">
        <v>33</v>
      </c>
      <c r="C419" s="1" t="s">
        <v>99</v>
      </c>
      <c r="D419" s="8">
        <v>2730826</v>
      </c>
      <c r="E419" s="8">
        <v>1568777266000</v>
      </c>
      <c r="F419" s="8">
        <v>1033273</v>
      </c>
      <c r="G419" s="8">
        <v>207010</v>
      </c>
      <c r="H419" s="1">
        <v>1.5452589167162675E-2</v>
      </c>
      <c r="I419" s="1">
        <v>4.3986587696210663E-3</v>
      </c>
      <c r="J419" s="1">
        <v>-6.8149798499393963E-3</v>
      </c>
      <c r="K419" s="1">
        <v>0.18829404791978391</v>
      </c>
      <c r="L419" s="1">
        <v>-9.918736735613963E-3</v>
      </c>
      <c r="M419" s="1">
        <v>-3.4210509102088607E-3</v>
      </c>
      <c r="N419" s="1">
        <f t="shared" si="169"/>
        <v>60</v>
      </c>
      <c r="O419" s="1">
        <v>1394</v>
      </c>
      <c r="P419" s="1">
        <v>-0.26422344401136799</v>
      </c>
      <c r="Q419" s="1">
        <v>-0.30682879875351488</v>
      </c>
      <c r="R419" s="10">
        <v>86.271523733457173</v>
      </c>
      <c r="S419" s="1">
        <v>8</v>
      </c>
      <c r="T419" s="1">
        <v>1</v>
      </c>
      <c r="U419" s="1">
        <f t="shared" si="157"/>
        <v>1.9358674686439821</v>
      </c>
      <c r="V419" s="1">
        <f t="shared" si="158"/>
        <v>1</v>
      </c>
      <c r="W419" s="1">
        <f t="shared" si="159"/>
        <v>6.4362940290861781</v>
      </c>
      <c r="X419" s="1">
        <f t="shared" si="154"/>
        <v>0.37837379606023963</v>
      </c>
      <c r="Y419" s="1">
        <f t="shared" si="151"/>
        <v>-7.8891297885121656E-2</v>
      </c>
      <c r="Z419" s="1">
        <f t="shared" si="155"/>
        <v>7.5804902985397091E-2</v>
      </c>
      <c r="AA419" s="1">
        <f t="shared" si="160"/>
        <v>1.9358674686439821</v>
      </c>
    </row>
    <row r="420" spans="1:27" x14ac:dyDescent="0.45">
      <c r="A420" s="6" t="s">
        <v>109</v>
      </c>
      <c r="B420" s="7" t="s">
        <v>34</v>
      </c>
      <c r="C420" s="1" t="s">
        <v>99</v>
      </c>
      <c r="D420" s="6">
        <v>2553387</v>
      </c>
      <c r="E420" s="6">
        <v>1268584252000</v>
      </c>
      <c r="F420" s="6">
        <v>859416</v>
      </c>
      <c r="G420" s="6">
        <v>245194</v>
      </c>
      <c r="H420" s="1">
        <v>2.1489531528212334E-3</v>
      </c>
      <c r="I420" s="1">
        <v>1.5773212808220664E-3</v>
      </c>
      <c r="J420" s="1">
        <v>0.42893588009544864</v>
      </c>
      <c r="K420" s="1">
        <v>5.6247833225403429E-2</v>
      </c>
      <c r="L420" s="1">
        <v>5.9255383005248682E-3</v>
      </c>
      <c r="M420" s="1">
        <v>3.0035423220788228E-4</v>
      </c>
      <c r="N420" s="1">
        <f t="shared" si="169"/>
        <v>60</v>
      </c>
      <c r="O420" s="1">
        <v>1395</v>
      </c>
      <c r="P420" s="1">
        <v>0.313711800173474</v>
      </c>
      <c r="Q420" s="1">
        <v>0.27285656584886875</v>
      </c>
      <c r="R420" s="11">
        <v>54.207140964493902</v>
      </c>
      <c r="S420" s="1">
        <v>8</v>
      </c>
      <c r="T420" s="1">
        <v>0</v>
      </c>
      <c r="U420" s="1">
        <f t="shared" si="157"/>
        <v>1.7340565019847507</v>
      </c>
      <c r="V420" s="1">
        <f t="shared" si="158"/>
        <v>1</v>
      </c>
      <c r="W420" s="1">
        <f t="shared" si="159"/>
        <v>6.4071166429386315</v>
      </c>
      <c r="X420" s="1">
        <f t="shared" si="154"/>
        <v>0.33657882647636256</v>
      </c>
      <c r="Y420" s="1">
        <f t="shared" si="151"/>
        <v>-0.28917396038270182</v>
      </c>
      <c r="Z420" s="1">
        <f t="shared" si="155"/>
        <v>9.6026963401944165E-2</v>
      </c>
      <c r="AA420" s="1">
        <f t="shared" si="160"/>
        <v>1.7340565019847507</v>
      </c>
    </row>
    <row r="421" spans="1:27" x14ac:dyDescent="0.45">
      <c r="A421" s="6" t="s">
        <v>109</v>
      </c>
      <c r="B421" s="7" t="s">
        <v>35</v>
      </c>
      <c r="C421" s="1" t="s">
        <v>99</v>
      </c>
      <c r="D421" s="6">
        <v>2609179</v>
      </c>
      <c r="E421" s="6">
        <v>1267508981349</v>
      </c>
      <c r="F421" s="6">
        <v>981845</v>
      </c>
      <c r="G421" s="6">
        <v>192683</v>
      </c>
      <c r="H421" s="1">
        <v>-1.3890569150398675E-2</v>
      </c>
      <c r="I421" s="1">
        <v>6.0307862338669822E-4</v>
      </c>
      <c r="J421" s="1">
        <v>-0.31069829005894756</v>
      </c>
      <c r="K421" s="1">
        <v>0.16723228219673511</v>
      </c>
      <c r="L421" s="1">
        <v>0</v>
      </c>
      <c r="M421" s="1">
        <v>3.6582130730050933E-3</v>
      </c>
      <c r="N421" s="1">
        <f t="shared" si="169"/>
        <v>60</v>
      </c>
      <c r="O421" s="1">
        <v>1396</v>
      </c>
      <c r="P421" s="1">
        <v>-0.50486543662379202</v>
      </c>
      <c r="Q421" s="1">
        <v>-0.70292570815219868</v>
      </c>
      <c r="R421" s="11">
        <v>45.124168129899907</v>
      </c>
      <c r="S421" s="1">
        <v>8</v>
      </c>
      <c r="T421" s="1">
        <v>1</v>
      </c>
      <c r="U421" s="1">
        <f t="shared" si="157"/>
        <v>1.6544092087104079</v>
      </c>
      <c r="V421" s="1">
        <f t="shared" si="158"/>
        <v>1</v>
      </c>
      <c r="W421" s="1">
        <f t="shared" si="159"/>
        <v>6.416503874441581</v>
      </c>
      <c r="X421" s="1">
        <f t="shared" si="154"/>
        <v>0.37630419377129742</v>
      </c>
      <c r="Y421" s="1">
        <f t="shared" si="151"/>
        <v>-0.24988955063572402</v>
      </c>
      <c r="Z421" s="1">
        <f t="shared" si="155"/>
        <v>7.3848133838268673E-2</v>
      </c>
      <c r="AA421" s="1">
        <f t="shared" si="160"/>
        <v>1.6544092087104079</v>
      </c>
    </row>
    <row r="422" spans="1:27" ht="16.5" x14ac:dyDescent="0.45">
      <c r="A422" s="6" t="s">
        <v>110</v>
      </c>
      <c r="B422" s="7" t="s">
        <v>28</v>
      </c>
      <c r="C422" s="1" t="s">
        <v>99</v>
      </c>
      <c r="D422" s="8">
        <v>1249940</v>
      </c>
      <c r="E422" s="8">
        <v>1239600000000</v>
      </c>
      <c r="F422" s="8">
        <v>648778</v>
      </c>
      <c r="G422" s="8">
        <v>236217</v>
      </c>
      <c r="H422" s="1">
        <v>-1.2552301255230219E-2</v>
      </c>
      <c r="I422" s="1">
        <v>-5.8507331700003655E-4</v>
      </c>
      <c r="J422" s="1">
        <v>1.3430357623016942</v>
      </c>
      <c r="K422" s="1">
        <v>0.23575424075674201</v>
      </c>
      <c r="L422" s="1">
        <v>1.678381867737712E-3</v>
      </c>
      <c r="M422" s="1">
        <v>-1.4168476060795643E-3</v>
      </c>
      <c r="N422" s="1">
        <f t="shared" ref="N422" si="170">N421+1</f>
        <v>61</v>
      </c>
      <c r="O422" s="1">
        <v>1390</v>
      </c>
      <c r="P422" s="1">
        <v>1.08175177768927</v>
      </c>
      <c r="Q422" s="1">
        <v>0.73320974007327089</v>
      </c>
      <c r="R422" s="9">
        <v>75.839134526291375</v>
      </c>
      <c r="S422" s="1">
        <v>0</v>
      </c>
      <c r="T422" s="1">
        <v>0</v>
      </c>
      <c r="U422" s="1">
        <f t="shared" si="157"/>
        <v>1.8798933682039471</v>
      </c>
      <c r="V422" s="1">
        <f t="shared" si="158"/>
        <v>0</v>
      </c>
      <c r="W422" s="1">
        <f t="shared" si="159"/>
        <v>6.0968891663726019</v>
      </c>
      <c r="X422" s="1">
        <f t="shared" si="154"/>
        <v>0.51904731427108497</v>
      </c>
      <c r="Y422" s="1">
        <f t="shared" si="151"/>
        <v>0.72367957695190954</v>
      </c>
      <c r="Z422" s="1">
        <f t="shared" si="155"/>
        <v>0.18898267116821607</v>
      </c>
      <c r="AA422" s="1">
        <f t="shared" si="160"/>
        <v>0</v>
      </c>
    </row>
    <row r="423" spans="1:27" x14ac:dyDescent="0.45">
      <c r="A423" s="6" t="s">
        <v>110</v>
      </c>
      <c r="B423" s="7" t="s">
        <v>30</v>
      </c>
      <c r="C423" s="1" t="s">
        <v>99</v>
      </c>
      <c r="D423" s="8">
        <v>1271928</v>
      </c>
      <c r="E423" s="8">
        <v>2445900000000</v>
      </c>
      <c r="F423" s="8">
        <v>609857</v>
      </c>
      <c r="G423" s="8">
        <v>302589</v>
      </c>
      <c r="H423" s="1">
        <v>3.041841043183258E-2</v>
      </c>
      <c r="I423" s="1">
        <v>2.740885547874806E-3</v>
      </c>
      <c r="J423" s="1">
        <v>3.3460766030698612</v>
      </c>
      <c r="K423" s="1">
        <v>1.0321642807198321</v>
      </c>
      <c r="L423" s="1">
        <v>-1.422276500585881E-2</v>
      </c>
      <c r="M423" s="1">
        <v>8.8237957261861639E-3</v>
      </c>
      <c r="N423" s="1">
        <f t="shared" ref="N423:N428" si="171">N422</f>
        <v>61</v>
      </c>
      <c r="O423" s="1">
        <v>1391</v>
      </c>
      <c r="P423" s="1">
        <v>2.3570168497754702</v>
      </c>
      <c r="Q423" s="1">
        <v>1.2110527372809432</v>
      </c>
      <c r="R423" s="10">
        <v>75.873770244640966</v>
      </c>
      <c r="S423" s="1">
        <v>0</v>
      </c>
      <c r="T423" s="1">
        <v>0</v>
      </c>
      <c r="U423" s="1">
        <f t="shared" si="157"/>
        <v>1.8800916651337967</v>
      </c>
      <c r="V423" s="1">
        <f t="shared" si="158"/>
        <v>0</v>
      </c>
      <c r="W423" s="1">
        <f t="shared" si="159"/>
        <v>6.1044625279101092</v>
      </c>
      <c r="X423" s="1">
        <f t="shared" si="154"/>
        <v>0.47947446710820107</v>
      </c>
      <c r="Y423" s="1">
        <f t="shared" si="151"/>
        <v>1.3067956313956306</v>
      </c>
      <c r="Z423" s="1">
        <f t="shared" si="155"/>
        <v>0.23789789988112534</v>
      </c>
      <c r="AA423" s="1">
        <f t="shared" si="160"/>
        <v>0</v>
      </c>
    </row>
    <row r="424" spans="1:27" x14ac:dyDescent="0.45">
      <c r="A424" s="6" t="s">
        <v>110</v>
      </c>
      <c r="B424" s="7" t="s">
        <v>31</v>
      </c>
      <c r="C424" s="1" t="s">
        <v>99</v>
      </c>
      <c r="D424" s="8">
        <v>1392595</v>
      </c>
      <c r="E424" s="8">
        <v>1266900000000</v>
      </c>
      <c r="F424" s="8">
        <v>513757</v>
      </c>
      <c r="G424" s="8">
        <v>440657</v>
      </c>
      <c r="H424" s="1">
        <v>-2.8364092327426638E-2</v>
      </c>
      <c r="I424" s="1">
        <v>0</v>
      </c>
      <c r="J424" s="1">
        <v>-0.11626755565824434</v>
      </c>
      <c r="K424" s="1">
        <v>0.40963871785584932</v>
      </c>
      <c r="L424" s="1">
        <v>2.2122208112347806E-2</v>
      </c>
      <c r="M424" s="1">
        <v>1.3810335912333273E-3</v>
      </c>
      <c r="N424" s="1">
        <f t="shared" si="171"/>
        <v>61</v>
      </c>
      <c r="O424" s="1">
        <v>1392</v>
      </c>
      <c r="P424" s="1">
        <v>-0.49659834917047602</v>
      </c>
      <c r="Q424" s="1">
        <v>-0.68636691692689455</v>
      </c>
      <c r="R424" s="10">
        <v>85.756992297101434</v>
      </c>
      <c r="S424" s="1">
        <v>0</v>
      </c>
      <c r="T424" s="1">
        <v>1</v>
      </c>
      <c r="U424" s="1">
        <f t="shared" si="157"/>
        <v>1.9332695408692397</v>
      </c>
      <c r="V424" s="1">
        <f t="shared" si="158"/>
        <v>0</v>
      </c>
      <c r="W424" s="1">
        <f t="shared" si="159"/>
        <v>6.1438248315430597</v>
      </c>
      <c r="X424" s="1">
        <f t="shared" si="154"/>
        <v>0.3689206122383033</v>
      </c>
      <c r="Y424" s="1">
        <f t="shared" si="151"/>
        <v>0.36572767024952246</v>
      </c>
      <c r="Z424" s="1">
        <f t="shared" si="155"/>
        <v>0.3164286817057364</v>
      </c>
      <c r="AA424" s="1">
        <f t="shared" si="160"/>
        <v>0</v>
      </c>
    </row>
    <row r="425" spans="1:27" x14ac:dyDescent="0.45">
      <c r="A425" s="6" t="s">
        <v>110</v>
      </c>
      <c r="B425" s="7" t="s">
        <v>32</v>
      </c>
      <c r="C425" s="1" t="s">
        <v>99</v>
      </c>
      <c r="D425" s="8">
        <v>1365411</v>
      </c>
      <c r="E425" s="8">
        <v>850800000000</v>
      </c>
      <c r="F425" s="8">
        <v>601306</v>
      </c>
      <c r="G425" s="8">
        <v>318116</v>
      </c>
      <c r="H425" s="1">
        <v>9.2512934133157565E-4</v>
      </c>
      <c r="I425" s="1">
        <v>-2.2071835186727724E-3</v>
      </c>
      <c r="J425" s="1">
        <v>-0.3670687980876971</v>
      </c>
      <c r="K425" s="1">
        <v>-0.17276409055726311</v>
      </c>
      <c r="L425" s="1">
        <v>3.5583408571884978E-3</v>
      </c>
      <c r="M425" s="1">
        <v>1.0987347079811623E-3</v>
      </c>
      <c r="N425" s="1">
        <f t="shared" si="171"/>
        <v>61</v>
      </c>
      <c r="O425" s="1">
        <v>1393</v>
      </c>
      <c r="P425" s="1">
        <v>-0.28293676863733702</v>
      </c>
      <c r="Q425" s="1">
        <v>-0.33259125348059443</v>
      </c>
      <c r="R425" s="10">
        <v>94.542222363519798</v>
      </c>
      <c r="S425" s="1">
        <v>0</v>
      </c>
      <c r="T425" s="1">
        <v>1</v>
      </c>
      <c r="U425" s="1">
        <f t="shared" si="157"/>
        <v>1.9756258068612207</v>
      </c>
      <c r="V425" s="1">
        <f t="shared" si="158"/>
        <v>0</v>
      </c>
      <c r="W425" s="1">
        <f t="shared" si="159"/>
        <v>6.1352633972852919</v>
      </c>
      <c r="X425" s="1">
        <f t="shared" si="154"/>
        <v>0.44038461679303886</v>
      </c>
      <c r="Y425" s="1">
        <f t="shared" si="151"/>
        <v>0.10747186904785112</v>
      </c>
      <c r="Z425" s="1">
        <f t="shared" si="155"/>
        <v>0.23298186406876759</v>
      </c>
      <c r="AA425" s="1">
        <f t="shared" si="160"/>
        <v>0</v>
      </c>
    </row>
    <row r="426" spans="1:27" x14ac:dyDescent="0.45">
      <c r="A426" s="6" t="s">
        <v>110</v>
      </c>
      <c r="B426" s="7" t="s">
        <v>33</v>
      </c>
      <c r="C426" s="1" t="s">
        <v>99</v>
      </c>
      <c r="D426" s="8">
        <v>1377623</v>
      </c>
      <c r="E426" s="8">
        <v>1109100000000</v>
      </c>
      <c r="F426" s="8">
        <v>790831</v>
      </c>
      <c r="G426" s="8">
        <v>126590</v>
      </c>
      <c r="H426" s="1">
        <v>-2.7856468366383405E-2</v>
      </c>
      <c r="I426" s="1">
        <v>-9.1932896454527159E-3</v>
      </c>
      <c r="J426" s="1">
        <v>-0.14593328258419339</v>
      </c>
      <c r="K426" s="1">
        <v>0.1924494019078383</v>
      </c>
      <c r="L426" s="1">
        <v>-2.5633761944573287E-3</v>
      </c>
      <c r="M426" s="1">
        <v>2.3605024451549468E-3</v>
      </c>
      <c r="N426" s="1">
        <f t="shared" si="171"/>
        <v>61</v>
      </c>
      <c r="O426" s="1">
        <v>1394</v>
      </c>
      <c r="P426" s="1">
        <v>-0.35193474690099302</v>
      </c>
      <c r="Q426" s="1">
        <v>-0.43376388847282654</v>
      </c>
      <c r="R426" s="10">
        <v>93.433401589391053</v>
      </c>
      <c r="S426" s="1">
        <v>0</v>
      </c>
      <c r="T426" s="1">
        <v>1</v>
      </c>
      <c r="U426" s="1">
        <f t="shared" si="157"/>
        <v>1.9705021603066073</v>
      </c>
      <c r="V426" s="1">
        <f t="shared" si="158"/>
        <v>0</v>
      </c>
      <c r="W426" s="1">
        <f t="shared" si="159"/>
        <v>6.1391303849005929</v>
      </c>
      <c r="X426" s="1">
        <f t="shared" si="154"/>
        <v>0.57405473050319278</v>
      </c>
      <c r="Y426" s="1">
        <f t="shared" si="151"/>
        <v>0.63663374169997011</v>
      </c>
      <c r="Z426" s="1">
        <f t="shared" si="155"/>
        <v>9.189016153185596E-2</v>
      </c>
      <c r="AA426" s="1">
        <f t="shared" si="160"/>
        <v>0</v>
      </c>
    </row>
    <row r="427" spans="1:27" x14ac:dyDescent="0.45">
      <c r="A427" s="6" t="s">
        <v>110</v>
      </c>
      <c r="B427" s="7" t="s">
        <v>34</v>
      </c>
      <c r="C427" s="1" t="s">
        <v>99</v>
      </c>
      <c r="D427" s="6">
        <v>1373764</v>
      </c>
      <c r="E427" s="6">
        <v>971400000000</v>
      </c>
      <c r="F427" s="6">
        <v>844917</v>
      </c>
      <c r="G427" s="6">
        <v>101055</v>
      </c>
      <c r="H427" s="1">
        <v>9.0308390146847939E-3</v>
      </c>
      <c r="I427" s="1">
        <v>2.3841651175884075E-3</v>
      </c>
      <c r="J427" s="1">
        <v>0.67892158556218096</v>
      </c>
      <c r="K427" s="1">
        <v>5.1804075041186698E-2</v>
      </c>
      <c r="L427" s="1">
        <v>-2.5103707117929432E-3</v>
      </c>
      <c r="M427" s="1">
        <v>-3.0583595677435931E-3</v>
      </c>
      <c r="N427" s="1">
        <f t="shared" si="171"/>
        <v>61</v>
      </c>
      <c r="O427" s="1">
        <v>1395</v>
      </c>
      <c r="P427" s="1">
        <v>0.55099537451209202</v>
      </c>
      <c r="Q427" s="1">
        <v>0.43889690192824748</v>
      </c>
      <c r="R427" s="11">
        <v>77.223263161762006</v>
      </c>
      <c r="S427" s="1">
        <v>0</v>
      </c>
      <c r="T427" s="1">
        <v>0</v>
      </c>
      <c r="U427" s="1">
        <f t="shared" si="157"/>
        <v>1.8877481493108768</v>
      </c>
      <c r="V427" s="1">
        <f t="shared" si="158"/>
        <v>0</v>
      </c>
      <c r="W427" s="1">
        <f t="shared" si="159"/>
        <v>6.1379121313400207</v>
      </c>
      <c r="X427" s="1">
        <f t="shared" si="154"/>
        <v>0.61503795411730111</v>
      </c>
      <c r="Y427" s="1">
        <f t="shared" si="151"/>
        <v>0.60803916483968912</v>
      </c>
      <c r="Z427" s="1">
        <f t="shared" si="155"/>
        <v>7.3560669809370455E-2</v>
      </c>
      <c r="AA427" s="1">
        <f t="shared" si="160"/>
        <v>0</v>
      </c>
    </row>
    <row r="428" spans="1:27" x14ac:dyDescent="0.45">
      <c r="A428" s="6" t="s">
        <v>110</v>
      </c>
      <c r="B428" s="7" t="s">
        <v>35</v>
      </c>
      <c r="C428" s="1" t="s">
        <v>99</v>
      </c>
      <c r="D428" s="6">
        <v>1460967</v>
      </c>
      <c r="E428" s="6">
        <v>897900000000</v>
      </c>
      <c r="F428" s="6">
        <v>894949</v>
      </c>
      <c r="G428" s="6">
        <v>131068</v>
      </c>
      <c r="H428" s="1">
        <v>4.9230289971703714E-2</v>
      </c>
      <c r="I428" s="1">
        <v>5.9614915523198619E-3</v>
      </c>
      <c r="J428" s="1">
        <v>-0.1736065384868638</v>
      </c>
      <c r="K428" s="1">
        <v>0.16585719194301793</v>
      </c>
      <c r="L428" s="1">
        <v>-8.6251973287783477E-3</v>
      </c>
      <c r="M428" s="1">
        <v>-6.3457673200948415E-4</v>
      </c>
      <c r="N428" s="1">
        <f t="shared" si="171"/>
        <v>61</v>
      </c>
      <c r="O428" s="1">
        <v>1396</v>
      </c>
      <c r="P428" s="1">
        <v>-0.44037621163491902</v>
      </c>
      <c r="Q428" s="1">
        <v>-0.58049052750696795</v>
      </c>
      <c r="R428" s="11">
        <v>90.008971085501344</v>
      </c>
      <c r="S428" s="1">
        <v>0</v>
      </c>
      <c r="T428" s="1">
        <v>1</v>
      </c>
      <c r="U428" s="1">
        <f t="shared" si="157"/>
        <v>1.9542857972033696</v>
      </c>
      <c r="V428" s="1">
        <f t="shared" si="158"/>
        <v>0</v>
      </c>
      <c r="W428" s="1">
        <f t="shared" si="159"/>
        <v>6.1646404062972247</v>
      </c>
      <c r="X428" s="1">
        <f t="shared" si="154"/>
        <v>0.61257304237535826</v>
      </c>
      <c r="Y428" s="1">
        <f t="shared" si="151"/>
        <v>0.46143282370911537</v>
      </c>
      <c r="Z428" s="1">
        <f t="shared" si="155"/>
        <v>8.9713183117756931E-2</v>
      </c>
      <c r="AA428" s="1">
        <f t="shared" si="160"/>
        <v>0</v>
      </c>
    </row>
    <row r="429" spans="1:27" ht="16.5" x14ac:dyDescent="0.45">
      <c r="A429" s="6" t="s">
        <v>111</v>
      </c>
      <c r="B429" s="7" t="s">
        <v>28</v>
      </c>
      <c r="C429" s="1" t="s">
        <v>99</v>
      </c>
      <c r="D429" s="8">
        <v>491141</v>
      </c>
      <c r="E429" s="8">
        <v>694400000000</v>
      </c>
      <c r="F429" s="8">
        <v>335780</v>
      </c>
      <c r="G429" s="8">
        <v>82768</v>
      </c>
      <c r="H429" s="1">
        <v>0</v>
      </c>
      <c r="I429" s="1">
        <v>5.9507461320150142E-4</v>
      </c>
      <c r="J429" s="1">
        <v>-3.0428277261751277E-2</v>
      </c>
      <c r="K429" s="1">
        <v>0.22172449861294283</v>
      </c>
      <c r="L429" s="1">
        <v>9.5494201592079329E-4</v>
      </c>
      <c r="M429" s="1">
        <v>1.0794915222691655E-3</v>
      </c>
      <c r="N429" s="1">
        <f t="shared" ref="N429" si="172">N428+1</f>
        <v>62</v>
      </c>
      <c r="O429" s="1">
        <v>1390</v>
      </c>
      <c r="P429" s="1">
        <v>-0.28882931224522901</v>
      </c>
      <c r="Q429" s="1">
        <v>-0.34084281082476581</v>
      </c>
      <c r="R429" s="9">
        <v>93.035082074691346</v>
      </c>
      <c r="S429" s="1">
        <v>0</v>
      </c>
      <c r="T429" s="1">
        <v>1</v>
      </c>
      <c r="U429" s="1">
        <f t="shared" si="157"/>
        <v>1.9686467450966394</v>
      </c>
      <c r="V429" s="1">
        <f t="shared" si="158"/>
        <v>0</v>
      </c>
      <c r="W429" s="1">
        <f t="shared" si="159"/>
        <v>5.6912061901497673</v>
      </c>
      <c r="X429" s="1">
        <f t="shared" si="154"/>
        <v>0.68367332395381364</v>
      </c>
      <c r="Y429" s="1">
        <f t="shared" si="151"/>
        <v>1.4972967221606071</v>
      </c>
      <c r="Z429" s="1">
        <f t="shared" si="155"/>
        <v>0.16852187050154641</v>
      </c>
      <c r="AA429" s="1">
        <f t="shared" si="160"/>
        <v>0</v>
      </c>
    </row>
    <row r="430" spans="1:27" x14ac:dyDescent="0.45">
      <c r="A430" s="6" t="s">
        <v>111</v>
      </c>
      <c r="B430" s="7" t="s">
        <v>30</v>
      </c>
      <c r="C430" s="1" t="s">
        <v>99</v>
      </c>
      <c r="D430" s="8">
        <v>528398</v>
      </c>
      <c r="E430" s="8">
        <v>864197000000</v>
      </c>
      <c r="F430" s="8">
        <v>353636</v>
      </c>
      <c r="G430" s="8">
        <v>105112</v>
      </c>
      <c r="H430" s="1">
        <v>3.4977421625900567E-4</v>
      </c>
      <c r="I430" s="1">
        <v>-1.1089381507500356E-3</v>
      </c>
      <c r="J430" s="1">
        <v>0.70422007975675716</v>
      </c>
      <c r="K430" s="1">
        <v>0.61961882782110222</v>
      </c>
      <c r="L430" s="1">
        <v>8.0688903930821047E-5</v>
      </c>
      <c r="M430" s="1">
        <v>1.6553570710349859E-2</v>
      </c>
      <c r="N430" s="1">
        <f t="shared" ref="N430:N435" si="173">N429</f>
        <v>62</v>
      </c>
      <c r="O430" s="1">
        <v>1391</v>
      </c>
      <c r="P430" s="1">
        <v>0.122066321849742</v>
      </c>
      <c r="Q430" s="1">
        <v>0.11517191573656896</v>
      </c>
      <c r="R430" s="10">
        <v>91.777945015418524</v>
      </c>
      <c r="S430" s="1">
        <v>0</v>
      </c>
      <c r="T430" s="1">
        <v>0</v>
      </c>
      <c r="U430" s="1">
        <f t="shared" si="157"/>
        <v>1.9627383292525651</v>
      </c>
      <c r="V430" s="1">
        <f t="shared" si="158"/>
        <v>0</v>
      </c>
      <c r="W430" s="1">
        <f t="shared" si="159"/>
        <v>5.7229611651298331</v>
      </c>
      <c r="X430" s="1">
        <f t="shared" si="154"/>
        <v>0.66926067093365227</v>
      </c>
      <c r="Y430" s="1">
        <f t="shared" si="151"/>
        <v>1.5983757037889819</v>
      </c>
      <c r="Z430" s="1">
        <f t="shared" si="155"/>
        <v>0.19892580971161888</v>
      </c>
      <c r="AA430" s="1">
        <f t="shared" si="160"/>
        <v>0</v>
      </c>
    </row>
    <row r="431" spans="1:27" x14ac:dyDescent="0.45">
      <c r="A431" s="6" t="s">
        <v>111</v>
      </c>
      <c r="B431" s="7" t="s">
        <v>31</v>
      </c>
      <c r="C431" s="1" t="s">
        <v>99</v>
      </c>
      <c r="D431" s="8">
        <v>663662</v>
      </c>
      <c r="E431" s="8">
        <v>2408055000000</v>
      </c>
      <c r="F431" s="8">
        <v>274734</v>
      </c>
      <c r="G431" s="8">
        <v>131167</v>
      </c>
      <c r="H431" s="1">
        <v>0</v>
      </c>
      <c r="I431" s="1">
        <v>-4.8430996558005264E-2</v>
      </c>
      <c r="J431" s="1">
        <v>1.1662998310015738</v>
      </c>
      <c r="K431" s="1">
        <v>0.79459437718698467</v>
      </c>
      <c r="L431" s="1">
        <v>1.572665419569149E-4</v>
      </c>
      <c r="M431" s="1">
        <v>-4.8666007114201828E-3</v>
      </c>
      <c r="N431" s="1">
        <f t="shared" si="173"/>
        <v>62</v>
      </c>
      <c r="O431" s="1">
        <v>1392</v>
      </c>
      <c r="P431" s="1">
        <v>0.39953794009288202</v>
      </c>
      <c r="Q431" s="1">
        <v>0.33614213935430587</v>
      </c>
      <c r="R431" s="10">
        <v>95.284281351699121</v>
      </c>
      <c r="S431" s="1">
        <v>0</v>
      </c>
      <c r="T431" s="1">
        <v>0</v>
      </c>
      <c r="U431" s="1">
        <f t="shared" si="157"/>
        <v>1.9790212628076815</v>
      </c>
      <c r="V431" s="1">
        <f t="shared" si="158"/>
        <v>0</v>
      </c>
      <c r="W431" s="1">
        <f t="shared" si="159"/>
        <v>5.8219469514935218</v>
      </c>
      <c r="X431" s="1">
        <f t="shared" si="154"/>
        <v>0.41396674813383921</v>
      </c>
      <c r="Y431" s="1">
        <f t="shared" si="151"/>
        <v>1.8231804101865421</v>
      </c>
      <c r="Z431" s="1">
        <f t="shared" si="155"/>
        <v>0.19764126920028569</v>
      </c>
      <c r="AA431" s="1">
        <f t="shared" si="160"/>
        <v>0</v>
      </c>
    </row>
    <row r="432" spans="1:27" x14ac:dyDescent="0.45">
      <c r="A432" s="6" t="s">
        <v>111</v>
      </c>
      <c r="B432" s="7" t="s">
        <v>32</v>
      </c>
      <c r="C432" s="1" t="s">
        <v>99</v>
      </c>
      <c r="D432" s="8">
        <v>801749</v>
      </c>
      <c r="E432" s="8">
        <v>2047371000000</v>
      </c>
      <c r="F432" s="8">
        <v>380771</v>
      </c>
      <c r="G432" s="8">
        <v>173706</v>
      </c>
      <c r="H432" s="1">
        <v>-1.0054000566201866E-4</v>
      </c>
      <c r="I432" s="1">
        <v>1.0987347079811623E-3</v>
      </c>
      <c r="J432" s="1">
        <v>0.52174416872216789</v>
      </c>
      <c r="K432" s="1">
        <v>-0.13267890360608708</v>
      </c>
      <c r="L432" s="1">
        <v>-6.5679256777336815E-4</v>
      </c>
      <c r="M432" s="1">
        <v>1.2890698541490551E-2</v>
      </c>
      <c r="N432" s="1">
        <f t="shared" si="173"/>
        <v>62</v>
      </c>
      <c r="O432" s="1">
        <v>1393</v>
      </c>
      <c r="P432" s="1">
        <v>0.58678300906856595</v>
      </c>
      <c r="Q432" s="1">
        <v>0.46170870193028318</v>
      </c>
      <c r="R432" s="10">
        <v>92.635150758951951</v>
      </c>
      <c r="S432" s="1">
        <v>0</v>
      </c>
      <c r="T432" s="1">
        <v>0</v>
      </c>
      <c r="U432" s="1">
        <f t="shared" si="157"/>
        <v>1.9667758126425388</v>
      </c>
      <c r="V432" s="1">
        <f t="shared" si="158"/>
        <v>0</v>
      </c>
      <c r="W432" s="1">
        <f t="shared" si="159"/>
        <v>5.9040384269169701</v>
      </c>
      <c r="X432" s="1">
        <f t="shared" si="154"/>
        <v>0.47492544424751387</v>
      </c>
      <c r="Y432" s="1">
        <f t="shared" si="151"/>
        <v>1.5817312342945118</v>
      </c>
      <c r="Z432" s="1">
        <f t="shared" si="155"/>
        <v>0.2166588296337133</v>
      </c>
      <c r="AA432" s="1">
        <f t="shared" si="160"/>
        <v>0</v>
      </c>
    </row>
    <row r="433" spans="1:27" x14ac:dyDescent="0.45">
      <c r="A433" s="6" t="s">
        <v>111</v>
      </c>
      <c r="B433" s="7" t="s">
        <v>33</v>
      </c>
      <c r="C433" s="1" t="s">
        <v>99</v>
      </c>
      <c r="D433" s="8">
        <v>828398</v>
      </c>
      <c r="E433" s="8">
        <v>1617719000000</v>
      </c>
      <c r="F433" s="8">
        <v>395535</v>
      </c>
      <c r="G433" s="8">
        <v>118087</v>
      </c>
      <c r="H433" s="1">
        <v>-1.1508428147618902E-4</v>
      </c>
      <c r="I433" s="1">
        <v>-4.1852398165107873E-3</v>
      </c>
      <c r="J433" s="1">
        <v>-4.4774759584004238E-2</v>
      </c>
      <c r="K433" s="1">
        <v>0.10618952870690641</v>
      </c>
      <c r="L433" s="1">
        <v>-1.2100246987386622E-4</v>
      </c>
      <c r="M433" s="1">
        <v>-7.7321221788766567E-3</v>
      </c>
      <c r="N433" s="1">
        <f t="shared" si="173"/>
        <v>62</v>
      </c>
      <c r="O433" s="1">
        <v>1394</v>
      </c>
      <c r="P433" s="1">
        <v>-0.21641227960941101</v>
      </c>
      <c r="Q433" s="1">
        <v>-0.24387226379693186</v>
      </c>
      <c r="R433" s="10">
        <v>97.541755858982626</v>
      </c>
      <c r="S433" s="1">
        <v>0</v>
      </c>
      <c r="T433" s="1">
        <v>1</v>
      </c>
      <c r="U433" s="1">
        <f t="shared" si="157"/>
        <v>1.9891905691046725</v>
      </c>
      <c r="V433" s="1">
        <f t="shared" si="158"/>
        <v>0</v>
      </c>
      <c r="W433" s="1">
        <f t="shared" si="159"/>
        <v>5.9182390417061903</v>
      </c>
      <c r="X433" s="1">
        <f t="shared" si="154"/>
        <v>0.47746976694777149</v>
      </c>
      <c r="Y433" s="1">
        <f t="shared" si="151"/>
        <v>1.318351130627148</v>
      </c>
      <c r="Z433" s="1">
        <f t="shared" si="155"/>
        <v>0.1425486300063496</v>
      </c>
      <c r="AA433" s="1">
        <f t="shared" si="160"/>
        <v>0</v>
      </c>
    </row>
    <row r="434" spans="1:27" x14ac:dyDescent="0.45">
      <c r="A434" s="6" t="s">
        <v>111</v>
      </c>
      <c r="B434" s="7" t="s">
        <v>34</v>
      </c>
      <c r="C434" s="1" t="s">
        <v>99</v>
      </c>
      <c r="D434" s="6">
        <v>1026770</v>
      </c>
      <c r="E434" s="6">
        <v>1568556000000</v>
      </c>
      <c r="F434" s="6">
        <v>626492</v>
      </c>
      <c r="G434" s="6">
        <v>92049</v>
      </c>
      <c r="H434" s="1">
        <v>0</v>
      </c>
      <c r="I434" s="1">
        <v>-2.7851658553721082E-3</v>
      </c>
      <c r="J434" s="1">
        <v>-0.11481141409180519</v>
      </c>
      <c r="K434" s="1">
        <v>7.1855008526358288E-2</v>
      </c>
      <c r="L434" s="1">
        <v>0</v>
      </c>
      <c r="M434" s="1">
        <v>-1.3792416350395871E-3</v>
      </c>
      <c r="N434" s="1">
        <f t="shared" si="173"/>
        <v>62</v>
      </c>
      <c r="O434" s="1">
        <v>1395</v>
      </c>
      <c r="P434" s="1">
        <v>-0.24752876845959601</v>
      </c>
      <c r="Q434" s="1">
        <v>-0.28439251360100193</v>
      </c>
      <c r="R434" s="11">
        <v>91.414308212161529</v>
      </c>
      <c r="S434" s="1">
        <v>0</v>
      </c>
      <c r="T434" s="1">
        <v>1</v>
      </c>
      <c r="U434" s="1">
        <f t="shared" si="157"/>
        <v>1.9610141770385894</v>
      </c>
      <c r="V434" s="1">
        <f t="shared" si="158"/>
        <v>0</v>
      </c>
      <c r="W434" s="1">
        <f t="shared" si="159"/>
        <v>6.0114731710387588</v>
      </c>
      <c r="X434" s="1">
        <f t="shared" si="154"/>
        <v>0.61015806850609189</v>
      </c>
      <c r="Y434" s="1">
        <f t="shared" si="151"/>
        <v>1.3657514241869357</v>
      </c>
      <c r="Z434" s="1">
        <f t="shared" si="155"/>
        <v>8.9649093760043638E-2</v>
      </c>
      <c r="AA434" s="1">
        <f t="shared" si="160"/>
        <v>0</v>
      </c>
    </row>
    <row r="435" spans="1:27" x14ac:dyDescent="0.45">
      <c r="A435" s="6" t="s">
        <v>111</v>
      </c>
      <c r="B435" s="7" t="s">
        <v>35</v>
      </c>
      <c r="C435" s="1" t="s">
        <v>99</v>
      </c>
      <c r="D435" s="6">
        <v>1113817</v>
      </c>
      <c r="E435" s="6">
        <v>1315984000000</v>
      </c>
      <c r="F435" s="6">
        <v>727824</v>
      </c>
      <c r="G435" s="6">
        <v>85905</v>
      </c>
      <c r="H435" s="1">
        <v>-3.1232410318359665E-4</v>
      </c>
      <c r="I435" s="1">
        <v>1.1742087415734615E-2</v>
      </c>
      <c r="J435" s="1">
        <v>-6.3462707497740467E-2</v>
      </c>
      <c r="K435" s="1">
        <v>0.17792528433237545</v>
      </c>
      <c r="L435" s="1">
        <v>-1.6484875127071536E-4</v>
      </c>
      <c r="M435" s="1">
        <v>4.0942118047571094E-3</v>
      </c>
      <c r="N435" s="1">
        <f t="shared" si="173"/>
        <v>62</v>
      </c>
      <c r="O435" s="1">
        <v>1396</v>
      </c>
      <c r="P435" s="1">
        <v>-0.279303110085522</v>
      </c>
      <c r="Q435" s="1">
        <v>-0.3275366324287815</v>
      </c>
      <c r="R435" s="11">
        <v>91.851388480031389</v>
      </c>
      <c r="S435" s="1">
        <v>0</v>
      </c>
      <c r="T435" s="1">
        <v>1</v>
      </c>
      <c r="U435" s="1">
        <f t="shared" si="157"/>
        <v>1.9630857257442562</v>
      </c>
      <c r="V435" s="1">
        <f t="shared" si="158"/>
        <v>0</v>
      </c>
      <c r="W435" s="1">
        <f t="shared" si="159"/>
        <v>6.0468138421673601</v>
      </c>
      <c r="X435" s="1">
        <f t="shared" si="154"/>
        <v>0.65345025259984357</v>
      </c>
      <c r="Y435" s="1">
        <f t="shared" si="151"/>
        <v>1.2265207191712724</v>
      </c>
      <c r="Z435" s="1">
        <f t="shared" si="155"/>
        <v>7.712667341223918E-2</v>
      </c>
      <c r="AA435" s="1">
        <f t="shared" si="160"/>
        <v>0</v>
      </c>
    </row>
    <row r="436" spans="1:27" ht="16.5" x14ac:dyDescent="0.45">
      <c r="A436" s="6" t="s">
        <v>112</v>
      </c>
      <c r="B436" s="7" t="s">
        <v>28</v>
      </c>
      <c r="C436" s="1" t="s">
        <v>99</v>
      </c>
      <c r="D436" s="8">
        <v>482951</v>
      </c>
      <c r="E436" s="8">
        <v>824601254400</v>
      </c>
      <c r="F436" s="8">
        <v>249118</v>
      </c>
      <c r="G436" s="8">
        <v>177556</v>
      </c>
      <c r="H436" s="1">
        <v>1.4909728371856428E-3</v>
      </c>
      <c r="I436" s="1">
        <v>-4.8548975480498741E-3</v>
      </c>
      <c r="J436" s="1">
        <v>0.27124590051536379</v>
      </c>
      <c r="K436" s="1">
        <v>0.24579335122106508</v>
      </c>
      <c r="L436" s="1">
        <v>1.824751905652212E-3</v>
      </c>
      <c r="M436" s="1">
        <v>-1.0403832991101985E-2</v>
      </c>
      <c r="N436" s="1">
        <f t="shared" ref="N436" si="174">N435+1</f>
        <v>63</v>
      </c>
      <c r="O436" s="1">
        <v>1390</v>
      </c>
      <c r="P436" s="1">
        <v>-2.5776754334889102E-2</v>
      </c>
      <c r="Q436" s="1">
        <v>-2.6114796608073386E-2</v>
      </c>
      <c r="R436" s="9">
        <v>97.374774661689756</v>
      </c>
      <c r="S436" s="1">
        <v>0</v>
      </c>
      <c r="T436" s="1">
        <v>0</v>
      </c>
      <c r="U436" s="1">
        <f t="shared" si="157"/>
        <v>1.9884464656660079</v>
      </c>
      <c r="V436" s="1">
        <f t="shared" si="158"/>
        <v>0</v>
      </c>
      <c r="W436" s="1">
        <f t="shared" si="159"/>
        <v>5.683903069656008</v>
      </c>
      <c r="X436" s="1">
        <f t="shared" si="154"/>
        <v>0.5158245867593193</v>
      </c>
      <c r="Y436" s="1">
        <f t="shared" si="151"/>
        <v>1.2602927561374133</v>
      </c>
      <c r="Z436" s="1">
        <f t="shared" si="155"/>
        <v>0.36764806367519687</v>
      </c>
      <c r="AA436" s="1">
        <f t="shared" si="160"/>
        <v>0</v>
      </c>
    </row>
    <row r="437" spans="1:27" x14ac:dyDescent="0.45">
      <c r="A437" s="6" t="s">
        <v>112</v>
      </c>
      <c r="B437" s="7" t="s">
        <v>30</v>
      </c>
      <c r="C437" s="1" t="s">
        <v>99</v>
      </c>
      <c r="D437" s="8">
        <v>541654</v>
      </c>
      <c r="E437" s="8">
        <v>2878150131600</v>
      </c>
      <c r="F437" s="8">
        <v>257454</v>
      </c>
      <c r="G437" s="8">
        <v>224840</v>
      </c>
      <c r="H437" s="1">
        <v>5.7580359402673649E-4</v>
      </c>
      <c r="I437" s="1">
        <v>7.1016514368801201E-2</v>
      </c>
      <c r="J437" s="1">
        <v>0.42155364590824107</v>
      </c>
      <c r="K437" s="1">
        <v>0.6695049053159936</v>
      </c>
      <c r="L437" s="1">
        <v>1.7072939391064011E-4</v>
      </c>
      <c r="M437" s="1">
        <v>-2.4445707788516201E-2</v>
      </c>
      <c r="N437" s="1">
        <f t="shared" ref="N437:N442" si="175">N436</f>
        <v>63</v>
      </c>
      <c r="O437" s="1">
        <v>1391</v>
      </c>
      <c r="P437" s="1">
        <v>-0.25900409504723798</v>
      </c>
      <c r="Q437" s="1">
        <v>-0.29976018008085908</v>
      </c>
      <c r="R437" s="10">
        <v>74.042288021649981</v>
      </c>
      <c r="S437" s="1">
        <v>0</v>
      </c>
      <c r="T437" s="1">
        <v>1</v>
      </c>
      <c r="U437" s="1">
        <f t="shared" si="157"/>
        <v>1.8694798306619558</v>
      </c>
      <c r="V437" s="1">
        <f t="shared" si="158"/>
        <v>0</v>
      </c>
      <c r="W437" s="1">
        <f t="shared" si="159"/>
        <v>5.733721954667061</v>
      </c>
      <c r="X437" s="1">
        <f t="shared" si="154"/>
        <v>0.47531080726810843</v>
      </c>
      <c r="Y437" s="1">
        <f t="shared" si="151"/>
        <v>2.3152248356774017</v>
      </c>
      <c r="Z437" s="1">
        <f t="shared" si="155"/>
        <v>0.41509893769823542</v>
      </c>
      <c r="AA437" s="1">
        <f t="shared" si="160"/>
        <v>0</v>
      </c>
    </row>
    <row r="438" spans="1:27" x14ac:dyDescent="0.45">
      <c r="A438" s="6" t="s">
        <v>112</v>
      </c>
      <c r="B438" s="7" t="s">
        <v>31</v>
      </c>
      <c r="C438" s="1" t="s">
        <v>99</v>
      </c>
      <c r="D438" s="8">
        <v>634072</v>
      </c>
      <c r="E438" s="8">
        <v>1969700399800</v>
      </c>
      <c r="F438" s="8">
        <v>325221</v>
      </c>
      <c r="G438" s="8">
        <v>239541</v>
      </c>
      <c r="H438" s="1">
        <v>-1.5434277398896511E-3</v>
      </c>
      <c r="I438" s="1">
        <v>1.8733158434450121E-2</v>
      </c>
      <c r="J438" s="1">
        <v>1.9084384583768064</v>
      </c>
      <c r="K438" s="1">
        <v>0.73338216644072241</v>
      </c>
      <c r="L438" s="1">
        <v>-3.5890467545738151E-2</v>
      </c>
      <c r="M438" s="1">
        <v>-0.90022453626323728</v>
      </c>
      <c r="N438" s="1">
        <f t="shared" si="175"/>
        <v>63</v>
      </c>
      <c r="O438" s="1">
        <v>1392</v>
      </c>
      <c r="P438" s="1">
        <v>-0.106187384635599</v>
      </c>
      <c r="Q438" s="1">
        <v>-0.11225912827896702</v>
      </c>
      <c r="R438" s="10">
        <v>89.177018772712088</v>
      </c>
      <c r="S438" s="1">
        <v>0</v>
      </c>
      <c r="T438" s="1">
        <v>0</v>
      </c>
      <c r="U438" s="1">
        <f t="shared" si="157"/>
        <v>1.9502529495991243</v>
      </c>
      <c r="V438" s="1">
        <f t="shared" si="158"/>
        <v>0</v>
      </c>
      <c r="W438" s="1">
        <f t="shared" si="159"/>
        <v>5.8021385755903969</v>
      </c>
      <c r="X438" s="1">
        <f t="shared" si="154"/>
        <v>0.5129086286730844</v>
      </c>
      <c r="Y438" s="1">
        <f t="shared" ref="Y438:Y501" si="176">LN((E438/1000000)/(D438-F438))</f>
        <v>1.8527777688923235</v>
      </c>
      <c r="Z438" s="1">
        <f t="shared" si="155"/>
        <v>0.37778201844585474</v>
      </c>
      <c r="AA438" s="1">
        <f t="shared" si="160"/>
        <v>0</v>
      </c>
    </row>
    <row r="439" spans="1:27" x14ac:dyDescent="0.45">
      <c r="A439" s="6" t="s">
        <v>112</v>
      </c>
      <c r="B439" s="7" t="s">
        <v>32</v>
      </c>
      <c r="C439" s="1" t="s">
        <v>99</v>
      </c>
      <c r="D439" s="8">
        <v>770557</v>
      </c>
      <c r="E439" s="8">
        <v>749208909400</v>
      </c>
      <c r="F439" s="8">
        <v>492297</v>
      </c>
      <c r="G439" s="8">
        <v>202988</v>
      </c>
      <c r="H439" s="1">
        <v>-6.8313306182663078E-4</v>
      </c>
      <c r="I439" s="1">
        <v>3.4223241435429427E-3</v>
      </c>
      <c r="J439" s="1">
        <v>7.7329303953647496E-2</v>
      </c>
      <c r="K439" s="1">
        <v>-0.1885915395240588</v>
      </c>
      <c r="L439" s="1">
        <v>-1.009034898480999E-4</v>
      </c>
      <c r="M439" s="1">
        <v>1.9821528511908463E-4</v>
      </c>
      <c r="N439" s="1">
        <f t="shared" si="175"/>
        <v>63</v>
      </c>
      <c r="O439" s="1">
        <v>1393</v>
      </c>
      <c r="P439" s="1">
        <v>0.17366230444199299</v>
      </c>
      <c r="Q439" s="1">
        <v>0.16012903474867365</v>
      </c>
      <c r="R439" s="10">
        <v>82.448694464476318</v>
      </c>
      <c r="S439" s="1">
        <v>0</v>
      </c>
      <c r="T439" s="1">
        <v>0</v>
      </c>
      <c r="U439" s="1">
        <f t="shared" si="157"/>
        <v>1.9161837831902062</v>
      </c>
      <c r="V439" s="1">
        <f t="shared" si="158"/>
        <v>0</v>
      </c>
      <c r="W439" s="1">
        <f t="shared" si="159"/>
        <v>5.8868047700756705</v>
      </c>
      <c r="X439" s="1">
        <f t="shared" si="154"/>
        <v>0.63888459906275585</v>
      </c>
      <c r="Y439" s="1">
        <f t="shared" si="176"/>
        <v>0.99046193397017179</v>
      </c>
      <c r="Z439" s="1">
        <f t="shared" si="155"/>
        <v>0.26343021995777083</v>
      </c>
      <c r="AA439" s="1">
        <f t="shared" si="160"/>
        <v>0</v>
      </c>
    </row>
    <row r="440" spans="1:27" x14ac:dyDescent="0.45">
      <c r="A440" s="6" t="s">
        <v>112</v>
      </c>
      <c r="B440" s="7" t="s">
        <v>33</v>
      </c>
      <c r="C440" s="1" t="s">
        <v>99</v>
      </c>
      <c r="D440" s="8">
        <v>795511</v>
      </c>
      <c r="E440" s="8">
        <v>947887382000</v>
      </c>
      <c r="F440" s="8">
        <v>607758</v>
      </c>
      <c r="G440" s="8">
        <v>107467</v>
      </c>
      <c r="H440" s="1">
        <v>-7.644858116204447E-5</v>
      </c>
      <c r="I440" s="1">
        <v>-5.4212727144261098E-3</v>
      </c>
      <c r="J440" s="1">
        <v>-0.57686525146158696</v>
      </c>
      <c r="K440" s="1">
        <v>0.18576658789876252</v>
      </c>
      <c r="L440" s="1">
        <v>-1.4451073814941361E-3</v>
      </c>
      <c r="M440" s="1">
        <v>4.3986587696210663E-3</v>
      </c>
      <c r="N440" s="1">
        <f t="shared" si="175"/>
        <v>63</v>
      </c>
      <c r="O440" s="1">
        <v>1394</v>
      </c>
      <c r="P440" s="1">
        <v>-0.80097026098928104</v>
      </c>
      <c r="Q440" s="1">
        <v>-1.6143010231581081</v>
      </c>
      <c r="R440" s="10">
        <v>92.351643069393461</v>
      </c>
      <c r="S440" s="1">
        <v>0</v>
      </c>
      <c r="T440" s="1">
        <v>1</v>
      </c>
      <c r="U440" s="1">
        <f t="shared" si="157"/>
        <v>1.9654446265723962</v>
      </c>
      <c r="V440" s="1">
        <f t="shared" si="158"/>
        <v>0</v>
      </c>
      <c r="W440" s="1">
        <f t="shared" si="159"/>
        <v>5.9006461892701827</v>
      </c>
      <c r="X440" s="1">
        <f t="shared" si="154"/>
        <v>0.76398440750662155</v>
      </c>
      <c r="Y440" s="1">
        <f t="shared" si="176"/>
        <v>1.619108430627985</v>
      </c>
      <c r="Z440" s="1">
        <f t="shared" si="155"/>
        <v>0.1350917837716889</v>
      </c>
      <c r="AA440" s="1">
        <f t="shared" si="160"/>
        <v>0</v>
      </c>
    </row>
    <row r="441" spans="1:27" x14ac:dyDescent="0.45">
      <c r="A441" s="6" t="s">
        <v>112</v>
      </c>
      <c r="B441" s="7" t="s">
        <v>34</v>
      </c>
      <c r="C441" s="1" t="s">
        <v>99</v>
      </c>
      <c r="D441" s="6">
        <v>975515</v>
      </c>
      <c r="E441" s="6">
        <v>1015107020600</v>
      </c>
      <c r="F441" s="6">
        <v>771387</v>
      </c>
      <c r="G441" s="6">
        <v>105142</v>
      </c>
      <c r="H441" s="1">
        <v>-2.7074235807860249E-2</v>
      </c>
      <c r="I441" s="1">
        <v>3.6404826707361199E-3</v>
      </c>
      <c r="J441" s="1">
        <v>0.73214958530664409</v>
      </c>
      <c r="K441" s="1">
        <v>5.7706994260766392E-2</v>
      </c>
      <c r="L441" s="1">
        <v>-2.8910885636789164E-4</v>
      </c>
      <c r="M441" s="1">
        <v>1.5773212808220664E-3</v>
      </c>
      <c r="N441" s="1">
        <f t="shared" si="175"/>
        <v>63</v>
      </c>
      <c r="O441" s="1">
        <v>1395</v>
      </c>
      <c r="P441" s="1">
        <v>0.64309412670034904</v>
      </c>
      <c r="Q441" s="1">
        <v>0.49658112694570594</v>
      </c>
      <c r="R441" s="11">
        <v>89.260359914148921</v>
      </c>
      <c r="S441" s="1">
        <v>0</v>
      </c>
      <c r="T441" s="1">
        <v>0</v>
      </c>
      <c r="U441" s="1">
        <f t="shared" si="157"/>
        <v>1.9506586336630778</v>
      </c>
      <c r="V441" s="1">
        <f t="shared" si="158"/>
        <v>0</v>
      </c>
      <c r="W441" s="1">
        <f t="shared" si="159"/>
        <v>5.9892339517081314</v>
      </c>
      <c r="X441" s="1">
        <f t="shared" si="154"/>
        <v>0.79074847644577484</v>
      </c>
      <c r="Y441" s="1">
        <f t="shared" si="176"/>
        <v>1.6040020768728189</v>
      </c>
      <c r="Z441" s="1">
        <f t="shared" si="155"/>
        <v>0.10778101823139573</v>
      </c>
      <c r="AA441" s="1">
        <f t="shared" si="160"/>
        <v>0</v>
      </c>
    </row>
    <row r="442" spans="1:27" x14ac:dyDescent="0.45">
      <c r="A442" s="6" t="s">
        <v>112</v>
      </c>
      <c r="B442" s="7" t="s">
        <v>35</v>
      </c>
      <c r="C442" s="1" t="s">
        <v>99</v>
      </c>
      <c r="D442" s="6">
        <v>1115775</v>
      </c>
      <c r="E442" s="6">
        <v>1488751191000</v>
      </c>
      <c r="F442" s="6">
        <v>851502</v>
      </c>
      <c r="G442" s="6">
        <v>184618</v>
      </c>
      <c r="H442" s="1">
        <v>-2.4849721362752968E-3</v>
      </c>
      <c r="I442" s="1">
        <v>5.0150369828497118E-3</v>
      </c>
      <c r="J442" s="1">
        <v>0.36826135440615659</v>
      </c>
      <c r="K442" s="1">
        <v>0.16553196632155662</v>
      </c>
      <c r="L442" s="1">
        <v>2.3202369740729152E-2</v>
      </c>
      <c r="M442" s="1">
        <v>-3.0841548883854981E-4</v>
      </c>
      <c r="N442" s="1">
        <f t="shared" si="175"/>
        <v>63</v>
      </c>
      <c r="O442" s="1">
        <v>1396</v>
      </c>
      <c r="P442" s="1">
        <v>0.17228425154702001</v>
      </c>
      <c r="Q442" s="1">
        <v>0.15895419719752918</v>
      </c>
      <c r="R442" s="11">
        <v>82.954652446696514</v>
      </c>
      <c r="S442" s="1">
        <v>0</v>
      </c>
      <c r="T442" s="1">
        <v>0</v>
      </c>
      <c r="U442" s="1">
        <f t="shared" si="157"/>
        <v>1.9188407481092236</v>
      </c>
      <c r="V442" s="1">
        <f t="shared" si="158"/>
        <v>0</v>
      </c>
      <c r="W442" s="1">
        <f t="shared" si="159"/>
        <v>6.0475766264024724</v>
      </c>
      <c r="X442" s="1">
        <f t="shared" si="154"/>
        <v>0.76314848423741344</v>
      </c>
      <c r="Y442" s="1">
        <f t="shared" si="176"/>
        <v>1.7287102609174732</v>
      </c>
      <c r="Z442" s="1">
        <f t="shared" si="155"/>
        <v>0.16546167462077929</v>
      </c>
      <c r="AA442" s="1">
        <f t="shared" si="160"/>
        <v>0</v>
      </c>
    </row>
    <row r="443" spans="1:27" ht="16.5" x14ac:dyDescent="0.45">
      <c r="A443" s="6" t="s">
        <v>113</v>
      </c>
      <c r="B443" s="7" t="s">
        <v>28</v>
      </c>
      <c r="C443" s="1" t="s">
        <v>99</v>
      </c>
      <c r="D443" s="8">
        <v>992950</v>
      </c>
      <c r="E443" s="8">
        <v>997168320000</v>
      </c>
      <c r="F443" s="8">
        <v>346700</v>
      </c>
      <c r="G443" s="8">
        <v>255494</v>
      </c>
      <c r="H443" s="1">
        <v>-2.6566266120093439E-3</v>
      </c>
      <c r="I443" s="1">
        <v>2.4903179733206378E-3</v>
      </c>
      <c r="J443" s="1">
        <v>7.4079934894655891E-2</v>
      </c>
      <c r="K443" s="1">
        <v>0.24453135658738459</v>
      </c>
      <c r="L443" s="1">
        <v>3.1296697745880085E-2</v>
      </c>
      <c r="M443" s="1">
        <v>-2.0920119856756561E-3</v>
      </c>
      <c r="N443" s="1">
        <f t="shared" ref="N443" si="177">N442+1</f>
        <v>64</v>
      </c>
      <c r="O443" s="1">
        <v>1390</v>
      </c>
      <c r="P443" s="1">
        <v>-0.18819923384430501</v>
      </c>
      <c r="Q443" s="1">
        <v>-0.20850033080383215</v>
      </c>
      <c r="R443" s="9">
        <v>71.147020655828058</v>
      </c>
      <c r="S443" s="1">
        <v>11.97</v>
      </c>
      <c r="T443" s="1">
        <v>1</v>
      </c>
      <c r="U443" s="1">
        <f t="shared" si="157"/>
        <v>1.8521567183370276</v>
      </c>
      <c r="V443" s="1">
        <f t="shared" si="158"/>
        <v>1</v>
      </c>
      <c r="W443" s="1">
        <f t="shared" si="159"/>
        <v>5.9969273801461283</v>
      </c>
      <c r="X443" s="1">
        <f t="shared" si="154"/>
        <v>0.3491615892038874</v>
      </c>
      <c r="Y443" s="1">
        <f t="shared" si="176"/>
        <v>0.43373315636905135</v>
      </c>
      <c r="Z443" s="1">
        <f t="shared" si="155"/>
        <v>0.25730802155194121</v>
      </c>
      <c r="AA443" s="1">
        <f t="shared" si="160"/>
        <v>1.8521567183370276</v>
      </c>
    </row>
    <row r="444" spans="1:27" x14ac:dyDescent="0.45">
      <c r="A444" s="6" t="s">
        <v>113</v>
      </c>
      <c r="B444" s="7" t="s">
        <v>30</v>
      </c>
      <c r="C444" s="1" t="s">
        <v>99</v>
      </c>
      <c r="D444" s="8">
        <v>1102344</v>
      </c>
      <c r="E444" s="8">
        <v>2141290080000</v>
      </c>
      <c r="F444" s="8">
        <v>390911</v>
      </c>
      <c r="G444" s="8">
        <v>293586</v>
      </c>
      <c r="H444" s="1">
        <v>-1.3824178157326596E-2</v>
      </c>
      <c r="I444" s="1">
        <v>1.2335677931539222E-2</v>
      </c>
      <c r="J444" s="1">
        <v>0.49310714962220858</v>
      </c>
      <c r="K444" s="1">
        <v>0.67045786742673386</v>
      </c>
      <c r="L444" s="1">
        <v>-1.7422683318767465E-2</v>
      </c>
      <c r="M444" s="1">
        <v>-5.2555303382461512E-3</v>
      </c>
      <c r="N444" s="1">
        <f t="shared" ref="N444:N449" si="178">N443</f>
        <v>64</v>
      </c>
      <c r="O444" s="1">
        <v>1391</v>
      </c>
      <c r="P444" s="1">
        <v>-0.15979822793140899</v>
      </c>
      <c r="Q444" s="1">
        <v>-0.17411321114578146</v>
      </c>
      <c r="R444" s="10">
        <v>81.621568358447519</v>
      </c>
      <c r="S444" s="1">
        <v>13.11</v>
      </c>
      <c r="T444" s="1">
        <v>0</v>
      </c>
      <c r="U444" s="1">
        <f t="shared" si="157"/>
        <v>1.9118049354859585</v>
      </c>
      <c r="V444" s="1">
        <f t="shared" si="158"/>
        <v>1</v>
      </c>
      <c r="W444" s="1">
        <f t="shared" si="159"/>
        <v>6.0423171425999014</v>
      </c>
      <c r="X444" s="1">
        <f t="shared" si="154"/>
        <v>0.35461797769117442</v>
      </c>
      <c r="Y444" s="1">
        <f t="shared" si="176"/>
        <v>1.1018825216580692</v>
      </c>
      <c r="Z444" s="1">
        <f t="shared" si="155"/>
        <v>0.26632884108771854</v>
      </c>
      <c r="AA444" s="1">
        <f t="shared" si="160"/>
        <v>1.9118049354859585</v>
      </c>
    </row>
    <row r="445" spans="1:27" x14ac:dyDescent="0.45">
      <c r="A445" s="6" t="s">
        <v>113</v>
      </c>
      <c r="B445" s="7" t="s">
        <v>31</v>
      </c>
      <c r="C445" s="1" t="s">
        <v>99</v>
      </c>
      <c r="D445" s="8">
        <v>1218999</v>
      </c>
      <c r="E445" s="8">
        <v>2953830240000</v>
      </c>
      <c r="F445" s="8">
        <v>444752</v>
      </c>
      <c r="G445" s="8">
        <v>346958</v>
      </c>
      <c r="H445" s="1">
        <v>-2.4747325125562412E-2</v>
      </c>
      <c r="I445" s="1">
        <v>0</v>
      </c>
      <c r="J445" s="1">
        <v>1.0653632544895832</v>
      </c>
      <c r="K445" s="1">
        <v>0.66288042437997319</v>
      </c>
      <c r="L445" s="1">
        <v>-8.5994499082043784E-3</v>
      </c>
      <c r="M445" s="1">
        <v>4.9101181980227976E-3</v>
      </c>
      <c r="N445" s="1">
        <f t="shared" si="178"/>
        <v>64</v>
      </c>
      <c r="O445" s="1">
        <v>1392</v>
      </c>
      <c r="P445" s="1">
        <v>0.44898715147824497</v>
      </c>
      <c r="Q445" s="1">
        <v>0.37086479613445944</v>
      </c>
      <c r="R445" s="10">
        <v>81.664386272336586</v>
      </c>
      <c r="S445" s="1">
        <v>13.95</v>
      </c>
      <c r="T445" s="1">
        <v>0</v>
      </c>
      <c r="U445" s="1">
        <f t="shared" si="157"/>
        <v>1.9120327025856689</v>
      </c>
      <c r="V445" s="1">
        <f t="shared" si="158"/>
        <v>1</v>
      </c>
      <c r="W445" s="1">
        <f t="shared" si="159"/>
        <v>6.0860033493471271</v>
      </c>
      <c r="X445" s="1">
        <f t="shared" si="154"/>
        <v>0.36485017625117</v>
      </c>
      <c r="Y445" s="1">
        <f t="shared" si="176"/>
        <v>1.3389670494714321</v>
      </c>
      <c r="Z445" s="1">
        <f t="shared" si="155"/>
        <v>0.28462533603390977</v>
      </c>
      <c r="AA445" s="1">
        <f t="shared" si="160"/>
        <v>1.9120327025856689</v>
      </c>
    </row>
    <row r="446" spans="1:27" x14ac:dyDescent="0.45">
      <c r="A446" s="6" t="s">
        <v>113</v>
      </c>
      <c r="B446" s="7" t="s">
        <v>32</v>
      </c>
      <c r="C446" s="1" t="s">
        <v>99</v>
      </c>
      <c r="D446" s="8">
        <v>1553405</v>
      </c>
      <c r="E446" s="8">
        <v>2184472800000</v>
      </c>
      <c r="F446" s="8">
        <v>688508</v>
      </c>
      <c r="G446" s="8">
        <v>520657</v>
      </c>
      <c r="H446" s="1">
        <v>3.8403536300195933E-3</v>
      </c>
      <c r="I446" s="1">
        <v>-5.9366293913596822E-4</v>
      </c>
      <c r="J446" s="1">
        <v>-0.20429835996205331</v>
      </c>
      <c r="K446" s="1">
        <v>-0.15630488117711286</v>
      </c>
      <c r="L446" s="1">
        <v>-6.561623508624344E-3</v>
      </c>
      <c r="M446" s="1">
        <v>-3.5004424278569728E-3</v>
      </c>
      <c r="N446" s="1">
        <f t="shared" si="178"/>
        <v>64</v>
      </c>
      <c r="O446" s="1">
        <v>1393</v>
      </c>
      <c r="P446" s="1">
        <v>-0.14976073816163599</v>
      </c>
      <c r="Q446" s="1">
        <v>-0.16223748459138601</v>
      </c>
      <c r="R446" s="10">
        <v>84.226651901070511</v>
      </c>
      <c r="S446" s="1">
        <v>13.95</v>
      </c>
      <c r="T446" s="1">
        <v>0</v>
      </c>
      <c r="U446" s="1">
        <f t="shared" si="157"/>
        <v>1.9254495373674279</v>
      </c>
      <c r="V446" s="1">
        <f t="shared" si="158"/>
        <v>1</v>
      </c>
      <c r="W446" s="1">
        <f t="shared" si="159"/>
        <v>6.1912846986998824</v>
      </c>
      <c r="X446" s="1">
        <f t="shared" si="154"/>
        <v>0.44322504433808313</v>
      </c>
      <c r="Y446" s="1">
        <f t="shared" si="176"/>
        <v>0.92651937225474112</v>
      </c>
      <c r="Z446" s="1">
        <f t="shared" si="155"/>
        <v>0.3351714459526009</v>
      </c>
      <c r="AA446" s="1">
        <f t="shared" si="160"/>
        <v>1.9254495373674279</v>
      </c>
    </row>
    <row r="447" spans="1:27" x14ac:dyDescent="0.45">
      <c r="A447" s="6" t="s">
        <v>113</v>
      </c>
      <c r="B447" s="7" t="s">
        <v>33</v>
      </c>
      <c r="C447" s="1" t="s">
        <v>99</v>
      </c>
      <c r="D447" s="8">
        <v>1819914</v>
      </c>
      <c r="E447" s="8">
        <v>2044349280000</v>
      </c>
      <c r="F447" s="8">
        <v>573441</v>
      </c>
      <c r="G447" s="8">
        <v>569212</v>
      </c>
      <c r="H447" s="1">
        <v>-2.2202164610313695E-2</v>
      </c>
      <c r="I447" s="1">
        <v>-6.56179833277415E-3</v>
      </c>
      <c r="J447" s="1">
        <v>0.15366207210066313</v>
      </c>
      <c r="K447" s="1">
        <v>0.20240977005445565</v>
      </c>
      <c r="L447" s="1">
        <v>-1.6252546430536276E-2</v>
      </c>
      <c r="M447" s="1">
        <v>-4.1852398165107873E-3</v>
      </c>
      <c r="N447" s="1">
        <f t="shared" si="178"/>
        <v>64</v>
      </c>
      <c r="O447" s="1">
        <v>1394</v>
      </c>
      <c r="P447" s="1">
        <v>-8.3849123178021998E-2</v>
      </c>
      <c r="Q447" s="1">
        <v>-8.7574215183903195E-2</v>
      </c>
      <c r="R447" s="10">
        <v>94.268486715415634</v>
      </c>
      <c r="S447" s="1">
        <v>13.95</v>
      </c>
      <c r="T447" s="1">
        <v>0</v>
      </c>
      <c r="U447" s="1">
        <f t="shared" si="157"/>
        <v>1.9743665354423059</v>
      </c>
      <c r="V447" s="1">
        <f t="shared" si="158"/>
        <v>1</v>
      </c>
      <c r="W447" s="1">
        <f t="shared" si="159"/>
        <v>6.260050865892822</v>
      </c>
      <c r="X447" s="1">
        <f t="shared" si="154"/>
        <v>0.31509236150719211</v>
      </c>
      <c r="Y447" s="1">
        <f t="shared" si="176"/>
        <v>0.49476157527218917</v>
      </c>
      <c r="Z447" s="1">
        <f t="shared" si="155"/>
        <v>0.31276862533064748</v>
      </c>
      <c r="AA447" s="1">
        <f t="shared" si="160"/>
        <v>1.9743665354423059</v>
      </c>
    </row>
    <row r="448" spans="1:27" x14ac:dyDescent="0.45">
      <c r="A448" s="6" t="s">
        <v>113</v>
      </c>
      <c r="B448" s="7" t="s">
        <v>34</v>
      </c>
      <c r="C448" s="1" t="s">
        <v>99</v>
      </c>
      <c r="D448" s="6">
        <v>1889158</v>
      </c>
      <c r="E448" s="6">
        <v>1621334880000</v>
      </c>
      <c r="F448" s="6">
        <v>840210</v>
      </c>
      <c r="G448" s="6">
        <v>330525</v>
      </c>
      <c r="H448" s="1">
        <v>-3.6502800587306893E-3</v>
      </c>
      <c r="I448" s="1">
        <v>-4.3890999836976286E-4</v>
      </c>
      <c r="J448" s="1">
        <v>4.5530921473286648E-2</v>
      </c>
      <c r="K448" s="1">
        <v>4.7794725495599176E-2</v>
      </c>
      <c r="L448" s="1">
        <v>-3.2255770625631036E-2</v>
      </c>
      <c r="M448" s="1">
        <v>-9.4675874359545552E-4</v>
      </c>
      <c r="N448" s="1">
        <f t="shared" si="178"/>
        <v>64</v>
      </c>
      <c r="O448" s="1">
        <v>1395</v>
      </c>
      <c r="P448" s="1">
        <v>-8.0757960342848004E-2</v>
      </c>
      <c r="Q448" s="1">
        <v>-8.420581844428561E-2</v>
      </c>
      <c r="R448" s="11">
        <v>83.158169934640526</v>
      </c>
      <c r="S448" s="1">
        <v>13.95</v>
      </c>
      <c r="T448" s="1">
        <v>0</v>
      </c>
      <c r="U448" s="1">
        <f t="shared" si="157"/>
        <v>1.9199049232275829</v>
      </c>
      <c r="V448" s="1">
        <f t="shared" si="158"/>
        <v>1</v>
      </c>
      <c r="W448" s="1">
        <f t="shared" si="159"/>
        <v>6.2762682817220456</v>
      </c>
      <c r="X448" s="1">
        <f t="shared" si="154"/>
        <v>0.44475369450305374</v>
      </c>
      <c r="Y448" s="1">
        <f t="shared" si="176"/>
        <v>0.43546205277721201</v>
      </c>
      <c r="Z448" s="1">
        <f t="shared" si="155"/>
        <v>0.17495889703243456</v>
      </c>
      <c r="AA448" s="1">
        <f t="shared" si="160"/>
        <v>1.9199049232275829</v>
      </c>
    </row>
    <row r="449" spans="1:27" x14ac:dyDescent="0.45">
      <c r="A449" s="6" t="s">
        <v>113</v>
      </c>
      <c r="B449" s="7" t="s">
        <v>35</v>
      </c>
      <c r="C449" s="1" t="s">
        <v>99</v>
      </c>
      <c r="D449" s="6">
        <v>1991508</v>
      </c>
      <c r="E449" s="6">
        <v>2192073840000</v>
      </c>
      <c r="F449" s="6">
        <v>561244</v>
      </c>
      <c r="G449" s="6">
        <v>348268</v>
      </c>
      <c r="H449" s="1">
        <v>1.5069517117655881E-2</v>
      </c>
      <c r="I449" s="1">
        <v>5.9614915523198619E-3</v>
      </c>
      <c r="J449" s="1">
        <v>0.23650676261857687</v>
      </c>
      <c r="K449" s="1">
        <v>0.16333754114997154</v>
      </c>
      <c r="L449" s="1">
        <v>7.2461684446617804E-3</v>
      </c>
      <c r="M449" s="1">
        <v>1.4521276595744681E-3</v>
      </c>
      <c r="N449" s="1">
        <f t="shared" si="178"/>
        <v>64</v>
      </c>
      <c r="O449" s="1">
        <v>1396</v>
      </c>
      <c r="P449" s="1">
        <v>1.8211318035687801E-2</v>
      </c>
      <c r="Q449" s="1">
        <v>1.8047478153731773E-2</v>
      </c>
      <c r="R449" s="11">
        <v>95.632265141309063</v>
      </c>
      <c r="S449" s="1">
        <v>8.52</v>
      </c>
      <c r="T449" s="1">
        <v>0</v>
      </c>
      <c r="U449" s="1">
        <f t="shared" si="157"/>
        <v>1.9806044425766047</v>
      </c>
      <c r="V449" s="1">
        <f t="shared" si="158"/>
        <v>1</v>
      </c>
      <c r="W449" s="1">
        <f t="shared" si="159"/>
        <v>6.2991820553342883</v>
      </c>
      <c r="X449" s="1">
        <f t="shared" si="154"/>
        <v>0.28181860178317136</v>
      </c>
      <c r="Y449" s="1">
        <f t="shared" si="176"/>
        <v>0.42698901203268264</v>
      </c>
      <c r="Z449" s="1">
        <f t="shared" si="155"/>
        <v>0.17487652572824211</v>
      </c>
      <c r="AA449" s="1">
        <f t="shared" si="160"/>
        <v>1.9806044425766047</v>
      </c>
    </row>
    <row r="450" spans="1:27" ht="16.5" x14ac:dyDescent="0.45">
      <c r="A450" s="6" t="s">
        <v>114</v>
      </c>
      <c r="B450" s="7" t="s">
        <v>28</v>
      </c>
      <c r="C450" s="1" t="s">
        <v>99</v>
      </c>
      <c r="D450" s="8">
        <v>2531225</v>
      </c>
      <c r="E450" s="8">
        <v>2387601144000</v>
      </c>
      <c r="F450" s="8">
        <v>1393957</v>
      </c>
      <c r="G450" s="8">
        <v>439628</v>
      </c>
      <c r="H450" s="1">
        <v>-1.4109148371807485E-4</v>
      </c>
      <c r="I450" s="1">
        <v>-5.8507331700003655E-4</v>
      </c>
      <c r="J450" s="1">
        <v>0.83146838257907307</v>
      </c>
      <c r="K450" s="1">
        <v>0.23310518895811541</v>
      </c>
      <c r="L450" s="1">
        <v>2.4154589371980736E-3</v>
      </c>
      <c r="M450" s="1">
        <v>-2.0284162678984685E-4</v>
      </c>
      <c r="N450" s="1">
        <f t="shared" ref="N450" si="179">N449+1</f>
        <v>65</v>
      </c>
      <c r="O450" s="1">
        <v>1390</v>
      </c>
      <c r="P450" s="1">
        <v>0.56228808672996999</v>
      </c>
      <c r="Q450" s="1">
        <v>0.44615146893776714</v>
      </c>
      <c r="R450" s="9">
        <v>48.653421212756236</v>
      </c>
      <c r="S450" s="1">
        <v>0</v>
      </c>
      <c r="T450" s="1">
        <v>0</v>
      </c>
      <c r="U450" s="1">
        <f t="shared" si="157"/>
        <v>1.6871133844107524</v>
      </c>
      <c r="V450" s="1">
        <f t="shared" si="158"/>
        <v>0</v>
      </c>
      <c r="W450" s="1">
        <f t="shared" si="159"/>
        <v>6.4033307512093458</v>
      </c>
      <c r="X450" s="1">
        <f t="shared" ref="X450:X513" si="180">F450/D450</f>
        <v>0.55070450078519295</v>
      </c>
      <c r="Y450" s="1">
        <f t="shared" si="176"/>
        <v>0.74166026145732777</v>
      </c>
      <c r="Z450" s="1">
        <f t="shared" ref="Z450:Z513" si="181">G450/D450</f>
        <v>0.17368191290778182</v>
      </c>
      <c r="AA450" s="1">
        <f t="shared" si="160"/>
        <v>0</v>
      </c>
    </row>
    <row r="451" spans="1:27" x14ac:dyDescent="0.45">
      <c r="A451" s="6" t="s">
        <v>114</v>
      </c>
      <c r="B451" s="7" t="s">
        <v>30</v>
      </c>
      <c r="C451" s="1" t="s">
        <v>99</v>
      </c>
      <c r="D451" s="8">
        <v>2547711</v>
      </c>
      <c r="E451" s="8">
        <v>5868720324000</v>
      </c>
      <c r="F451" s="8">
        <v>1170678</v>
      </c>
      <c r="G451" s="8">
        <v>670566</v>
      </c>
      <c r="H451" s="1">
        <v>3.3631868063439108E-4</v>
      </c>
      <c r="I451" s="1">
        <v>-1.8764516182933146E-2</v>
      </c>
      <c r="J451" s="1">
        <v>2.0539926115373692</v>
      </c>
      <c r="K451" s="1">
        <v>0.65456992965083582</v>
      </c>
      <c r="L451" s="1">
        <v>3.6420311799487244E-2</v>
      </c>
      <c r="M451" s="1">
        <v>8.2361398249123727E-3</v>
      </c>
      <c r="N451" s="1">
        <f t="shared" ref="N451:N456" si="182">N450</f>
        <v>65</v>
      </c>
      <c r="O451" s="1">
        <v>1391</v>
      </c>
      <c r="P451" s="1">
        <v>1.44986190984069</v>
      </c>
      <c r="Q451" s="1">
        <v>0.89603165963783293</v>
      </c>
      <c r="R451" s="10">
        <v>65.788153351254508</v>
      </c>
      <c r="S451" s="1">
        <v>0</v>
      </c>
      <c r="T451" s="1">
        <v>0</v>
      </c>
      <c r="U451" s="1">
        <f t="shared" ref="U451:U514" si="183">LOG10(R451)</f>
        <v>1.8181476960853469</v>
      </c>
      <c r="V451" s="1">
        <f t="shared" ref="V451:V514" si="184">IF(S451&gt;0.2,1,0)</f>
        <v>0</v>
      </c>
      <c r="W451" s="1">
        <f t="shared" ref="W451:W514" si="185">LOG10(D451)</f>
        <v>6.4061501621940478</v>
      </c>
      <c r="X451" s="1">
        <f t="shared" si="180"/>
        <v>0.45950188227785649</v>
      </c>
      <c r="Y451" s="1">
        <f t="shared" si="176"/>
        <v>1.4497054227472623</v>
      </c>
      <c r="Z451" s="1">
        <f t="shared" si="181"/>
        <v>0.26320332251185474</v>
      </c>
      <c r="AA451" s="1">
        <f t="shared" ref="AA451:AA514" si="186">U451*V451</f>
        <v>0</v>
      </c>
    </row>
    <row r="452" spans="1:27" x14ac:dyDescent="0.45">
      <c r="A452" s="6" t="s">
        <v>114</v>
      </c>
      <c r="B452" s="7" t="s">
        <v>31</v>
      </c>
      <c r="C452" s="1" t="s">
        <v>99</v>
      </c>
      <c r="D452" s="8">
        <v>2770519</v>
      </c>
      <c r="E452" s="8">
        <v>4465860804000</v>
      </c>
      <c r="F452" s="8">
        <v>901873</v>
      </c>
      <c r="G452" s="8">
        <v>1044701</v>
      </c>
      <c r="H452" s="1">
        <v>2.2291822245001813E-4</v>
      </c>
      <c r="I452" s="1">
        <v>-2.3840701643753639E-3</v>
      </c>
      <c r="J452" s="1">
        <v>0.51820804114467456</v>
      </c>
      <c r="K452" s="1">
        <v>0.70840832975765244</v>
      </c>
      <c r="L452" s="1">
        <v>6.1010263096314161E-4</v>
      </c>
      <c r="M452" s="1">
        <v>-1.5004289269649911E-3</v>
      </c>
      <c r="N452" s="1">
        <f t="shared" si="182"/>
        <v>65</v>
      </c>
      <c r="O452" s="1">
        <v>1392</v>
      </c>
      <c r="P452" s="1">
        <v>-0.166479481535179</v>
      </c>
      <c r="Q452" s="1">
        <v>-0.18209695985994917</v>
      </c>
      <c r="R452" s="10">
        <v>71.857745506878345</v>
      </c>
      <c r="S452" s="1">
        <v>0</v>
      </c>
      <c r="T452" s="1">
        <v>1</v>
      </c>
      <c r="U452" s="1">
        <f t="shared" si="183"/>
        <v>1.8564735873567797</v>
      </c>
      <c r="V452" s="1">
        <f t="shared" si="184"/>
        <v>0</v>
      </c>
      <c r="W452" s="1">
        <f t="shared" si="185"/>
        <v>6.4425611328633154</v>
      </c>
      <c r="X452" s="1">
        <f t="shared" si="180"/>
        <v>0.32552492872274114</v>
      </c>
      <c r="Y452" s="1">
        <f t="shared" si="176"/>
        <v>0.87124788056241631</v>
      </c>
      <c r="Z452" s="1">
        <f t="shared" si="181"/>
        <v>0.377077724426362</v>
      </c>
      <c r="AA452" s="1">
        <f t="shared" si="186"/>
        <v>0</v>
      </c>
    </row>
    <row r="453" spans="1:27" x14ac:dyDescent="0.45">
      <c r="A453" s="6" t="s">
        <v>114</v>
      </c>
      <c r="B453" s="7" t="s">
        <v>32</v>
      </c>
      <c r="C453" s="1" t="s">
        <v>99</v>
      </c>
      <c r="D453" s="8">
        <v>3154553</v>
      </c>
      <c r="E453" s="8">
        <v>3955132260000</v>
      </c>
      <c r="F453" s="8">
        <v>1369010</v>
      </c>
      <c r="G453" s="8">
        <v>678821</v>
      </c>
      <c r="H453" s="1">
        <v>-1.7695171184395599E-4</v>
      </c>
      <c r="I453" s="1">
        <v>5.0441949076912335E-4</v>
      </c>
      <c r="J453" s="1">
        <v>-0.15005460279254285</v>
      </c>
      <c r="K453" s="1">
        <v>-0.16322057283766989</v>
      </c>
      <c r="L453" s="1">
        <v>-7.2109160157656814E-5</v>
      </c>
      <c r="M453" s="1">
        <v>-1.1939705074082303E-2</v>
      </c>
      <c r="N453" s="1">
        <f t="shared" si="182"/>
        <v>65</v>
      </c>
      <c r="O453" s="1">
        <v>1393</v>
      </c>
      <c r="P453" s="1">
        <v>-9.3785432010676906E-2</v>
      </c>
      <c r="Q453" s="1">
        <v>-9.8479170968667193E-2</v>
      </c>
      <c r="R453" s="10">
        <v>83.50456087373243</v>
      </c>
      <c r="S453" s="1">
        <v>0</v>
      </c>
      <c r="T453" s="1">
        <v>0</v>
      </c>
      <c r="U453" s="1">
        <f t="shared" si="183"/>
        <v>1.9217101965398988</v>
      </c>
      <c r="V453" s="1">
        <f t="shared" si="184"/>
        <v>0</v>
      </c>
      <c r="W453" s="1">
        <f t="shared" si="185"/>
        <v>6.4989378284337693</v>
      </c>
      <c r="X453" s="1">
        <f t="shared" si="180"/>
        <v>0.43397907722583834</v>
      </c>
      <c r="Y453" s="1">
        <f t="shared" si="176"/>
        <v>0.79529147122180111</v>
      </c>
      <c r="Z453" s="1">
        <f t="shared" si="181"/>
        <v>0.21518769854239253</v>
      </c>
      <c r="AA453" s="1">
        <f t="shared" si="186"/>
        <v>0</v>
      </c>
    </row>
    <row r="454" spans="1:27" x14ac:dyDescent="0.45">
      <c r="A454" s="6" t="s">
        <v>114</v>
      </c>
      <c r="B454" s="7" t="s">
        <v>33</v>
      </c>
      <c r="C454" s="1" t="s">
        <v>99</v>
      </c>
      <c r="D454" s="8">
        <v>2970606</v>
      </c>
      <c r="E454" s="8">
        <v>3760650000000</v>
      </c>
      <c r="F454" s="8">
        <v>1818275</v>
      </c>
      <c r="G454" s="8">
        <v>137662</v>
      </c>
      <c r="H454" s="1">
        <v>-7.1319893495638072E-5</v>
      </c>
      <c r="I454" s="1">
        <v>1.6612659108891713E-3</v>
      </c>
      <c r="J454" s="1">
        <v>-3.5035218769358813E-2</v>
      </c>
      <c r="K454" s="1">
        <v>0.18776482328222999</v>
      </c>
      <c r="L454" s="1">
        <v>-3.8722299968746101E-4</v>
      </c>
      <c r="M454" s="1">
        <v>-4.1958202607086131E-2</v>
      </c>
      <c r="N454" s="1">
        <f t="shared" si="182"/>
        <v>65</v>
      </c>
      <c r="O454" s="1">
        <v>1394</v>
      </c>
      <c r="P454" s="1">
        <v>-0.326414079010722</v>
      </c>
      <c r="Q454" s="1">
        <v>-0.39513971741663545</v>
      </c>
      <c r="R454" s="10">
        <v>53.470788619641787</v>
      </c>
      <c r="S454" s="1">
        <v>0</v>
      </c>
      <c r="T454" s="1">
        <v>1</v>
      </c>
      <c r="U454" s="1">
        <f t="shared" si="183"/>
        <v>1.7281165893861661</v>
      </c>
      <c r="V454" s="1">
        <f t="shared" si="184"/>
        <v>0</v>
      </c>
      <c r="W454" s="1">
        <f t="shared" si="185"/>
        <v>6.4728450538996221</v>
      </c>
      <c r="X454" s="1">
        <f t="shared" si="180"/>
        <v>0.61208891384451525</v>
      </c>
      <c r="Y454" s="1">
        <f t="shared" si="176"/>
        <v>1.1828049674092609</v>
      </c>
      <c r="Z454" s="1">
        <f t="shared" si="181"/>
        <v>4.6341386235670433E-2</v>
      </c>
      <c r="AA454" s="1">
        <f t="shared" si="186"/>
        <v>0</v>
      </c>
    </row>
    <row r="455" spans="1:27" x14ac:dyDescent="0.45">
      <c r="A455" s="6" t="s">
        <v>114</v>
      </c>
      <c r="B455" s="7" t="s">
        <v>34</v>
      </c>
      <c r="C455" s="1" t="s">
        <v>99</v>
      </c>
      <c r="D455" s="8">
        <v>2970606</v>
      </c>
      <c r="E455" s="8">
        <v>3760650000000</v>
      </c>
      <c r="F455" s="8">
        <v>1818275</v>
      </c>
      <c r="G455" s="8">
        <v>137662</v>
      </c>
      <c r="H455" s="1">
        <v>0</v>
      </c>
      <c r="I455" s="1">
        <v>3.3701329084310228E-3</v>
      </c>
      <c r="J455" s="1">
        <v>5.872882161927151E-2</v>
      </c>
      <c r="K455" s="1">
        <v>5.987371516336952E-2</v>
      </c>
      <c r="L455" s="1">
        <v>-4.234922712661019E-4</v>
      </c>
      <c r="M455" s="1">
        <v>-2.7589239267754961E-3</v>
      </c>
      <c r="N455" s="1">
        <f t="shared" si="182"/>
        <v>65</v>
      </c>
      <c r="O455" s="1">
        <v>1395</v>
      </c>
      <c r="P455" s="1">
        <v>-6.5496726852516604E-2</v>
      </c>
      <c r="Q455" s="1">
        <v>-6.7740149527128202E-2</v>
      </c>
      <c r="R455" s="11">
        <v>67.131779984721163</v>
      </c>
      <c r="S455" s="1">
        <v>0</v>
      </c>
      <c r="T455" s="1">
        <v>0</v>
      </c>
      <c r="U455" s="1">
        <f t="shared" si="183"/>
        <v>1.8269281625624525</v>
      </c>
      <c r="V455" s="1">
        <f t="shared" si="184"/>
        <v>0</v>
      </c>
      <c r="W455" s="1">
        <f t="shared" si="185"/>
        <v>6.4728450538996221</v>
      </c>
      <c r="X455" s="1">
        <f t="shared" si="180"/>
        <v>0.61208891384451525</v>
      </c>
      <c r="Y455" s="1">
        <f t="shared" si="176"/>
        <v>1.1828049674092609</v>
      </c>
      <c r="Z455" s="1">
        <f t="shared" si="181"/>
        <v>4.6341386235670433E-2</v>
      </c>
      <c r="AA455" s="1">
        <f t="shared" si="186"/>
        <v>0</v>
      </c>
    </row>
    <row r="456" spans="1:27" x14ac:dyDescent="0.45">
      <c r="A456" s="6" t="s">
        <v>114</v>
      </c>
      <c r="B456" s="7" t="s">
        <v>35</v>
      </c>
      <c r="C456" s="1" t="s">
        <v>99</v>
      </c>
      <c r="D456" s="6">
        <v>3503770</v>
      </c>
      <c r="E456" s="6">
        <v>2866725000000</v>
      </c>
      <c r="F456" s="6">
        <v>2203853</v>
      </c>
      <c r="G456" s="6">
        <v>302283</v>
      </c>
      <c r="H456" s="1">
        <v>0</v>
      </c>
      <c r="I456" s="1">
        <v>-3.0841548883854981E-4</v>
      </c>
      <c r="J456" s="1">
        <v>-0.2992935378929335</v>
      </c>
      <c r="K456" s="1">
        <v>0.25399440164482645</v>
      </c>
      <c r="L456" s="1">
        <v>-1.7124071683011373E-3</v>
      </c>
      <c r="M456" s="1">
        <v>2.0349153044594795E-2</v>
      </c>
      <c r="N456" s="1">
        <f t="shared" si="182"/>
        <v>65</v>
      </c>
      <c r="O456" s="1">
        <v>1396</v>
      </c>
      <c r="P456" s="1">
        <v>-0.559623623869964</v>
      </c>
      <c r="Q456" s="1">
        <v>-0.82012551742062556</v>
      </c>
      <c r="R456" s="11">
        <v>83.567850999067602</v>
      </c>
      <c r="S456" s="1">
        <v>0</v>
      </c>
      <c r="T456" s="1">
        <v>1</v>
      </c>
      <c r="U456" s="1">
        <f t="shared" si="183"/>
        <v>1.9220392341493846</v>
      </c>
      <c r="V456" s="1">
        <f t="shared" si="184"/>
        <v>0</v>
      </c>
      <c r="W456" s="1">
        <f t="shared" si="185"/>
        <v>6.5445355897879214</v>
      </c>
      <c r="X456" s="1">
        <f t="shared" si="180"/>
        <v>0.62899476849222413</v>
      </c>
      <c r="Y456" s="1">
        <f t="shared" si="176"/>
        <v>0.79086984694613427</v>
      </c>
      <c r="Z456" s="1">
        <f t="shared" si="181"/>
        <v>8.6273642390910357E-2</v>
      </c>
      <c r="AA456" s="1">
        <f t="shared" si="186"/>
        <v>0</v>
      </c>
    </row>
    <row r="457" spans="1:27" ht="16.5" x14ac:dyDescent="0.45">
      <c r="A457" s="6" t="s">
        <v>115</v>
      </c>
      <c r="B457" s="7" t="s">
        <v>28</v>
      </c>
      <c r="C457" s="1" t="s">
        <v>29</v>
      </c>
      <c r="D457" s="8">
        <v>529579</v>
      </c>
      <c r="E457" s="8">
        <v>1249900000000</v>
      </c>
      <c r="F457" s="8">
        <v>211019</v>
      </c>
      <c r="G457" s="8">
        <v>179537</v>
      </c>
      <c r="H457" s="1">
        <v>-2.1704649803823716E-3</v>
      </c>
      <c r="I457" s="1">
        <v>-2.3460788282486291E-3</v>
      </c>
      <c r="J457" s="1">
        <v>-0.50312274565833093</v>
      </c>
      <c r="K457" s="1">
        <v>0.23984719632543544</v>
      </c>
      <c r="L457" s="1">
        <v>-1.8642382609490362E-4</v>
      </c>
      <c r="M457" s="1">
        <v>-4.1264717749330592E-3</v>
      </c>
      <c r="N457" s="1">
        <f t="shared" ref="N457" si="187">N456+1</f>
        <v>66</v>
      </c>
      <c r="O457" s="1">
        <v>1390</v>
      </c>
      <c r="P457" s="1">
        <v>-0.78337075173695703</v>
      </c>
      <c r="Q457" s="1">
        <v>-1.5295679199993992</v>
      </c>
      <c r="R457" s="9">
        <v>99.374886327919924</v>
      </c>
      <c r="S457" s="1">
        <v>29.84</v>
      </c>
      <c r="T457" s="1">
        <v>1</v>
      </c>
      <c r="U457" s="1">
        <f t="shared" si="183"/>
        <v>1.9972766448878188</v>
      </c>
      <c r="V457" s="1">
        <f t="shared" si="184"/>
        <v>1</v>
      </c>
      <c r="W457" s="1">
        <f t="shared" si="185"/>
        <v>5.7239307551987428</v>
      </c>
      <c r="X457" s="1">
        <f t="shared" si="180"/>
        <v>0.39846557359714035</v>
      </c>
      <c r="Y457" s="1">
        <f t="shared" si="176"/>
        <v>1.36700798678029</v>
      </c>
      <c r="Z457" s="1">
        <f t="shared" si="181"/>
        <v>0.3390183523138191</v>
      </c>
      <c r="AA457" s="1">
        <f t="shared" si="186"/>
        <v>1.9972766448878188</v>
      </c>
    </row>
    <row r="458" spans="1:27" x14ac:dyDescent="0.45">
      <c r="A458" s="6" t="s">
        <v>115</v>
      </c>
      <c r="B458" s="7" t="s">
        <v>30</v>
      </c>
      <c r="C458" s="1" t="s">
        <v>29</v>
      </c>
      <c r="D458" s="8">
        <v>737438</v>
      </c>
      <c r="E458" s="8">
        <v>3579800000000</v>
      </c>
      <c r="F458" s="8">
        <v>335750</v>
      </c>
      <c r="G458" s="8">
        <v>244412</v>
      </c>
      <c r="H458" s="1">
        <v>-1.1674831540814895E-2</v>
      </c>
      <c r="I458" s="1">
        <v>-1.1670413005471926E-2</v>
      </c>
      <c r="J458" s="1">
        <v>-2.7274370678356741E-2</v>
      </c>
      <c r="K458" s="1">
        <v>0.63823680446025755</v>
      </c>
      <c r="L458" s="1">
        <v>2.9444560596556882E-3</v>
      </c>
      <c r="M458" s="1">
        <v>4.4779544703979221E-3</v>
      </c>
      <c r="N458" s="1">
        <f t="shared" ref="N458:N463" si="188">N457</f>
        <v>66</v>
      </c>
      <c r="O458" s="1">
        <v>1391</v>
      </c>
      <c r="P458" s="1">
        <v>-0.62981831766476604</v>
      </c>
      <c r="Q458" s="1">
        <v>-0.99376136052281605</v>
      </c>
      <c r="R458" s="10">
        <v>91.090228227075599</v>
      </c>
      <c r="S458" s="1">
        <v>32.1</v>
      </c>
      <c r="T458" s="1">
        <v>1</v>
      </c>
      <c r="U458" s="1">
        <f t="shared" si="183"/>
        <v>1.9594717902037204</v>
      </c>
      <c r="V458" s="1">
        <f t="shared" si="184"/>
        <v>1</v>
      </c>
      <c r="W458" s="1">
        <f t="shared" si="185"/>
        <v>5.8677255129352757</v>
      </c>
      <c r="X458" s="1">
        <f t="shared" si="180"/>
        <v>0.45529251272649363</v>
      </c>
      <c r="Y458" s="1">
        <f t="shared" si="176"/>
        <v>2.187386544032953</v>
      </c>
      <c r="Z458" s="1">
        <f t="shared" si="181"/>
        <v>0.33143396461804248</v>
      </c>
      <c r="AA458" s="1">
        <f t="shared" si="186"/>
        <v>1.9594717902037204</v>
      </c>
    </row>
    <row r="459" spans="1:27" x14ac:dyDescent="0.45">
      <c r="A459" s="6" t="s">
        <v>115</v>
      </c>
      <c r="B459" s="7" t="s">
        <v>31</v>
      </c>
      <c r="C459" s="1" t="s">
        <v>29</v>
      </c>
      <c r="D459" s="8">
        <v>1417598</v>
      </c>
      <c r="E459" s="8">
        <v>2910600000000</v>
      </c>
      <c r="F459" s="8">
        <v>653611</v>
      </c>
      <c r="G459" s="8">
        <v>480209</v>
      </c>
      <c r="H459" s="1">
        <v>-7.8106499979326014E-3</v>
      </c>
      <c r="I459" s="1">
        <v>1.7383439547645698E-3</v>
      </c>
      <c r="J459" s="1">
        <v>0.32534787557785677</v>
      </c>
      <c r="K459" s="1">
        <v>0.65957470627417392</v>
      </c>
      <c r="L459" s="1">
        <v>-1.7922167837377777E-3</v>
      </c>
      <c r="M459" s="1">
        <v>1.3153989368878335E-3</v>
      </c>
      <c r="N459" s="1">
        <f t="shared" si="188"/>
        <v>66</v>
      </c>
      <c r="O459" s="1">
        <v>1392</v>
      </c>
      <c r="P459" s="1">
        <v>-0.30613120653378001</v>
      </c>
      <c r="Q459" s="1">
        <v>-0.36547239475514887</v>
      </c>
      <c r="R459" s="10">
        <v>89.219534412623162</v>
      </c>
      <c r="S459" s="1">
        <v>30.1</v>
      </c>
      <c r="T459" s="1">
        <v>1</v>
      </c>
      <c r="U459" s="1">
        <f t="shared" si="183"/>
        <v>1.9504599525689448</v>
      </c>
      <c r="V459" s="1">
        <f t="shared" si="184"/>
        <v>1</v>
      </c>
      <c r="W459" s="1">
        <f t="shared" si="185"/>
        <v>6.1515530918245949</v>
      </c>
      <c r="X459" s="1">
        <f t="shared" si="180"/>
        <v>0.46106935816783035</v>
      </c>
      <c r="Y459" s="1">
        <f t="shared" si="176"/>
        <v>1.3375637511642804</v>
      </c>
      <c r="Z459" s="1">
        <f t="shared" si="181"/>
        <v>0.33874836166529582</v>
      </c>
      <c r="AA459" s="1">
        <f t="shared" si="186"/>
        <v>1.9504599525689448</v>
      </c>
    </row>
    <row r="460" spans="1:27" x14ac:dyDescent="0.45">
      <c r="A460" s="6" t="s">
        <v>115</v>
      </c>
      <c r="B460" s="7" t="s">
        <v>32</v>
      </c>
      <c r="C460" s="1" t="s">
        <v>29</v>
      </c>
      <c r="D460" s="8">
        <v>1587727</v>
      </c>
      <c r="E460" s="8">
        <v>5683800000000</v>
      </c>
      <c r="F460" s="8">
        <v>760917</v>
      </c>
      <c r="G460" s="8">
        <v>485153</v>
      </c>
      <c r="H460" s="1">
        <v>-7.3614682599707484E-3</v>
      </c>
      <c r="I460" s="1">
        <v>-4.4054908119021737E-3</v>
      </c>
      <c r="J460" s="1">
        <v>2.6988418511101529E-2</v>
      </c>
      <c r="K460" s="1">
        <v>-0.13338482501821322</v>
      </c>
      <c r="L460" s="1">
        <v>-3.9254505734570497E-3</v>
      </c>
      <c r="M460" s="1">
        <v>-5.0595272844738675E-3</v>
      </c>
      <c r="N460" s="1">
        <f t="shared" si="188"/>
        <v>66</v>
      </c>
      <c r="O460" s="1">
        <v>1393</v>
      </c>
      <c r="P460" s="1">
        <v>7.1908725564681295E-2</v>
      </c>
      <c r="Q460" s="1">
        <v>6.9440914960851474E-2</v>
      </c>
      <c r="R460" s="10">
        <v>83.224044245130429</v>
      </c>
      <c r="S460" s="1">
        <v>30.03</v>
      </c>
      <c r="T460" s="1">
        <v>0</v>
      </c>
      <c r="U460" s="1">
        <f t="shared" si="183"/>
        <v>1.9202488163676139</v>
      </c>
      <c r="V460" s="1">
        <f t="shared" si="184"/>
        <v>1</v>
      </c>
      <c r="W460" s="1">
        <f t="shared" si="185"/>
        <v>6.2007758302157523</v>
      </c>
      <c r="X460" s="1">
        <f t="shared" si="180"/>
        <v>0.47924926640411103</v>
      </c>
      <c r="Y460" s="1">
        <f t="shared" si="176"/>
        <v>1.9278003795516567</v>
      </c>
      <c r="Z460" s="1">
        <f t="shared" si="181"/>
        <v>0.30556449565951826</v>
      </c>
      <c r="AA460" s="1">
        <f t="shared" si="186"/>
        <v>1.9202488163676139</v>
      </c>
    </row>
    <row r="461" spans="1:27" x14ac:dyDescent="0.45">
      <c r="A461" s="6" t="s">
        <v>115</v>
      </c>
      <c r="B461" s="7" t="s">
        <v>33</v>
      </c>
      <c r="C461" s="1" t="s">
        <v>29</v>
      </c>
      <c r="D461" s="8">
        <v>1955000</v>
      </c>
      <c r="E461" s="8">
        <v>6478200000000</v>
      </c>
      <c r="F461" s="8">
        <v>938496</v>
      </c>
      <c r="G461" s="8">
        <v>643886</v>
      </c>
      <c r="H461" s="1">
        <v>1.1250008156908521E-2</v>
      </c>
      <c r="I461" s="1">
        <v>-4.1852398165107873E-3</v>
      </c>
      <c r="J461" s="1">
        <v>1.0827672719825234</v>
      </c>
      <c r="K461" s="1">
        <v>0.18590649215189478</v>
      </c>
      <c r="L461" s="1">
        <v>1.5805086308267737E-2</v>
      </c>
      <c r="M461" s="1">
        <v>1.0501857516048151E-4</v>
      </c>
      <c r="N461" s="1">
        <f t="shared" si="188"/>
        <v>66</v>
      </c>
      <c r="O461" s="1">
        <v>1394</v>
      </c>
      <c r="P461" s="1">
        <v>0.85122343485998997</v>
      </c>
      <c r="Q461" s="1">
        <v>0.61584673665760836</v>
      </c>
      <c r="R461" s="10">
        <v>99.670239076669418</v>
      </c>
      <c r="S461" s="1">
        <v>30.03</v>
      </c>
      <c r="T461" s="1">
        <v>0</v>
      </c>
      <c r="U461" s="1">
        <f t="shared" si="183"/>
        <v>1.9985654999941989</v>
      </c>
      <c r="V461" s="1">
        <f t="shared" si="184"/>
        <v>1</v>
      </c>
      <c r="W461" s="1">
        <f t="shared" si="185"/>
        <v>6.2911467617318859</v>
      </c>
      <c r="X461" s="1">
        <f t="shared" si="180"/>
        <v>0.48004910485933505</v>
      </c>
      <c r="Y461" s="1">
        <f t="shared" si="176"/>
        <v>1.8520734048491676</v>
      </c>
      <c r="Z461" s="1">
        <f t="shared" si="181"/>
        <v>0.32935345268542199</v>
      </c>
      <c r="AA461" s="1">
        <f t="shared" si="186"/>
        <v>1.9985654999941989</v>
      </c>
    </row>
    <row r="462" spans="1:27" x14ac:dyDescent="0.45">
      <c r="A462" s="6" t="s">
        <v>115</v>
      </c>
      <c r="B462" s="7" t="s">
        <v>34</v>
      </c>
      <c r="C462" s="1" t="s">
        <v>29</v>
      </c>
      <c r="D462" s="6">
        <v>2341064</v>
      </c>
      <c r="E462" s="6">
        <v>7261200000000</v>
      </c>
      <c r="F462" s="6">
        <v>983001</v>
      </c>
      <c r="G462" s="6">
        <v>742708</v>
      </c>
      <c r="H462" s="1">
        <v>-7.2330343693915566E-3</v>
      </c>
      <c r="I462" s="1">
        <v>6.1907378980549709E-4</v>
      </c>
      <c r="J462" s="1">
        <v>0.81750912659228792</v>
      </c>
      <c r="K462" s="1">
        <v>6.3611720072987904E-2</v>
      </c>
      <c r="L462" s="1">
        <v>4.7881621482708725E-3</v>
      </c>
      <c r="M462" s="1">
        <v>-2.0333795137785376E-3</v>
      </c>
      <c r="N462" s="1">
        <f t="shared" si="188"/>
        <v>66</v>
      </c>
      <c r="O462" s="1">
        <v>1395</v>
      </c>
      <c r="P462" s="1">
        <v>0.70118304807874998</v>
      </c>
      <c r="Q462" s="1">
        <v>0.53132391966320613</v>
      </c>
      <c r="R462" s="11">
        <v>96.743295019157088</v>
      </c>
      <c r="S462" s="1">
        <v>30.03</v>
      </c>
      <c r="T462" s="1">
        <v>0</v>
      </c>
      <c r="U462" s="1">
        <f t="shared" si="183"/>
        <v>1.9856208751163993</v>
      </c>
      <c r="V462" s="1">
        <f t="shared" si="184"/>
        <v>1</v>
      </c>
      <c r="W462" s="1">
        <f t="shared" si="185"/>
        <v>6.3694132866000466</v>
      </c>
      <c r="X462" s="1">
        <f t="shared" si="180"/>
        <v>0.41989497083377475</v>
      </c>
      <c r="Y462" s="1">
        <f t="shared" si="176"/>
        <v>1.6764856846211214</v>
      </c>
      <c r="Z462" s="1">
        <f t="shared" si="181"/>
        <v>0.31725232629266009</v>
      </c>
      <c r="AA462" s="1">
        <f t="shared" si="186"/>
        <v>1.9856208751163993</v>
      </c>
    </row>
    <row r="463" spans="1:27" x14ac:dyDescent="0.45">
      <c r="A463" s="6" t="s">
        <v>115</v>
      </c>
      <c r="B463" s="7" t="s">
        <v>35</v>
      </c>
      <c r="C463" s="1" t="s">
        <v>29</v>
      </c>
      <c r="D463" s="6">
        <v>3332359</v>
      </c>
      <c r="E463" s="6">
        <v>5114400000000</v>
      </c>
      <c r="F463" s="6">
        <v>1872586</v>
      </c>
      <c r="G463" s="6">
        <v>800111</v>
      </c>
      <c r="H463" s="1">
        <v>-4.3879437172280999E-3</v>
      </c>
      <c r="I463" s="1">
        <v>-1.2250779595065141E-2</v>
      </c>
      <c r="J463" s="1">
        <v>-0.23937541986591335</v>
      </c>
      <c r="K463" s="1">
        <v>0.31971267329237774</v>
      </c>
      <c r="L463" s="1">
        <v>3.9121717443400616E-4</v>
      </c>
      <c r="M463" s="1">
        <v>-2.2211467196001E-4</v>
      </c>
      <c r="N463" s="1">
        <f t="shared" si="188"/>
        <v>66</v>
      </c>
      <c r="O463" s="1">
        <v>1396</v>
      </c>
      <c r="P463" s="1">
        <v>-0.58125551244266904</v>
      </c>
      <c r="Q463" s="1">
        <v>-0.87049435997170233</v>
      </c>
      <c r="R463" s="11">
        <v>97.715351323321173</v>
      </c>
      <c r="S463" s="1">
        <v>30.03</v>
      </c>
      <c r="T463" s="1">
        <v>1</v>
      </c>
      <c r="U463" s="1">
        <f t="shared" si="183"/>
        <v>1.9899627978158065</v>
      </c>
      <c r="V463" s="1">
        <f t="shared" si="184"/>
        <v>1</v>
      </c>
      <c r="W463" s="1">
        <f t="shared" si="185"/>
        <v>6.5227517824467549</v>
      </c>
      <c r="X463" s="1">
        <f t="shared" si="180"/>
        <v>0.5619400550780993</v>
      </c>
      <c r="Y463" s="1">
        <f t="shared" si="176"/>
        <v>1.2537791462903727</v>
      </c>
      <c r="Z463" s="1">
        <f t="shared" si="181"/>
        <v>0.24010348224786104</v>
      </c>
      <c r="AA463" s="1">
        <f t="shared" si="186"/>
        <v>1.9899627978158065</v>
      </c>
    </row>
    <row r="464" spans="1:27" ht="16.5" x14ac:dyDescent="0.45">
      <c r="A464" s="6" t="s">
        <v>116</v>
      </c>
      <c r="B464" s="7" t="s">
        <v>28</v>
      </c>
      <c r="C464" s="1" t="s">
        <v>39</v>
      </c>
      <c r="D464" s="8">
        <v>2389945</v>
      </c>
      <c r="E464" s="8">
        <v>500100000000</v>
      </c>
      <c r="F464" s="8">
        <v>1920974</v>
      </c>
      <c r="G464" s="8">
        <v>99974</v>
      </c>
      <c r="H464" s="1">
        <v>1.0416666666666715E-2</v>
      </c>
      <c r="I464" s="1">
        <v>5.5961070559610703E-3</v>
      </c>
      <c r="J464" s="1">
        <v>-0.25527461560879966</v>
      </c>
      <c r="K464" s="1">
        <v>0.21616490063213425</v>
      </c>
      <c r="L464" s="1">
        <v>-3.3038446030880173E-2</v>
      </c>
      <c r="M464" s="1">
        <v>-4.7864334526825526E-3</v>
      </c>
      <c r="N464" s="1">
        <f t="shared" ref="N464" si="189">N463+1</f>
        <v>67</v>
      </c>
      <c r="O464" s="1">
        <v>1390</v>
      </c>
      <c r="P464" s="1">
        <v>-0.54721537246350704</v>
      </c>
      <c r="Q464" s="1">
        <v>-0.79233870245636806</v>
      </c>
      <c r="R464" s="9">
        <v>76.459396915258637</v>
      </c>
      <c r="S464" s="1">
        <v>2.31</v>
      </c>
      <c r="T464" s="1">
        <v>1</v>
      </c>
      <c r="U464" s="1">
        <f t="shared" si="183"/>
        <v>1.8834308681349026</v>
      </c>
      <c r="V464" s="1">
        <f t="shared" si="184"/>
        <v>1</v>
      </c>
      <c r="W464" s="1">
        <f t="shared" si="185"/>
        <v>6.3783879066086611</v>
      </c>
      <c r="X464" s="1">
        <f t="shared" si="180"/>
        <v>0.80377330859078344</v>
      </c>
      <c r="Y464" s="1">
        <f t="shared" si="176"/>
        <v>6.4267145579059382E-2</v>
      </c>
      <c r="Z464" s="1">
        <f t="shared" si="181"/>
        <v>4.1831088163116724E-2</v>
      </c>
      <c r="AA464" s="1">
        <f t="shared" si="186"/>
        <v>1.8834308681349026</v>
      </c>
    </row>
    <row r="465" spans="1:27" x14ac:dyDescent="0.45">
      <c r="A465" s="6" t="s">
        <v>116</v>
      </c>
      <c r="B465" s="7" t="s">
        <v>30</v>
      </c>
      <c r="C465" s="1" t="s">
        <v>39</v>
      </c>
      <c r="D465" s="8">
        <v>2243256</v>
      </c>
      <c r="E465" s="8">
        <v>1224600000000</v>
      </c>
      <c r="F465" s="8">
        <v>1793470</v>
      </c>
      <c r="G465" s="8">
        <v>35516</v>
      </c>
      <c r="H465" s="1">
        <v>1.4981273408239768E-3</v>
      </c>
      <c r="I465" s="1">
        <v>5.6791215862928852E-2</v>
      </c>
      <c r="J465" s="1">
        <v>0.59292507648886461</v>
      </c>
      <c r="K465" s="1">
        <v>0.83834568893791661</v>
      </c>
      <c r="L465" s="1">
        <v>7.779638935417864E-3</v>
      </c>
      <c r="M465" s="1">
        <v>9.3060626709925449E-3</v>
      </c>
      <c r="N465" s="1">
        <f t="shared" ref="N465:N470" si="190">N464</f>
        <v>67</v>
      </c>
      <c r="O465" s="1">
        <v>1391</v>
      </c>
      <c r="P465" s="1">
        <v>-0.18283466910837201</v>
      </c>
      <c r="Q465" s="1">
        <v>-0.20191384120239803</v>
      </c>
      <c r="R465" s="10">
        <v>61.195318069876514</v>
      </c>
      <c r="S465" s="1">
        <v>3.64</v>
      </c>
      <c r="T465" s="1">
        <v>1</v>
      </c>
      <c r="U465" s="1">
        <f t="shared" si="183"/>
        <v>1.7867181964233629</v>
      </c>
      <c r="V465" s="1">
        <f t="shared" si="184"/>
        <v>1</v>
      </c>
      <c r="W465" s="1">
        <f t="shared" si="185"/>
        <v>6.3508788380248937</v>
      </c>
      <c r="X465" s="1">
        <f t="shared" si="180"/>
        <v>0.79949412817796983</v>
      </c>
      <c r="Y465" s="1">
        <f t="shared" si="176"/>
        <v>1.0015976249474496</v>
      </c>
      <c r="Z465" s="1">
        <f t="shared" si="181"/>
        <v>1.5832343700406908E-2</v>
      </c>
      <c r="AA465" s="1">
        <f t="shared" si="186"/>
        <v>1.7867181964233629</v>
      </c>
    </row>
    <row r="466" spans="1:27" x14ac:dyDescent="0.45">
      <c r="A466" s="6" t="s">
        <v>116</v>
      </c>
      <c r="B466" s="7" t="s">
        <v>31</v>
      </c>
      <c r="C466" s="1" t="s">
        <v>39</v>
      </c>
      <c r="D466" s="8">
        <v>2225846</v>
      </c>
      <c r="E466" s="8">
        <v>873000000000</v>
      </c>
      <c r="F466" s="8">
        <v>1538377</v>
      </c>
      <c r="G466" s="8">
        <v>33794</v>
      </c>
      <c r="H466" s="1">
        <v>-1.5204678362573169E-2</v>
      </c>
      <c r="I466" s="1">
        <v>-1.2025957613263659E-2</v>
      </c>
      <c r="J466" s="1">
        <v>-0.42777591662013775</v>
      </c>
      <c r="K466" s="1">
        <v>0.46835430163847724</v>
      </c>
      <c r="L466" s="1">
        <v>-3.042386552872605E-2</v>
      </c>
      <c r="M466" s="1">
        <v>-8.8589971809133281E-3</v>
      </c>
      <c r="N466" s="1">
        <f t="shared" si="190"/>
        <v>67</v>
      </c>
      <c r="O466" s="1">
        <v>1392</v>
      </c>
      <c r="P466" s="1">
        <v>-0.91812616427264104</v>
      </c>
      <c r="Q466" s="1">
        <v>-2.5025758052516882</v>
      </c>
      <c r="R466" s="10">
        <v>54.790697674418603</v>
      </c>
      <c r="S466" s="1">
        <v>5.46</v>
      </c>
      <c r="T466" s="1">
        <v>1</v>
      </c>
      <c r="U466" s="1">
        <f t="shared" si="183"/>
        <v>1.7387068305354776</v>
      </c>
      <c r="V466" s="1">
        <f t="shared" si="184"/>
        <v>1</v>
      </c>
      <c r="W466" s="1">
        <f t="shared" si="185"/>
        <v>6.3474951134291366</v>
      </c>
      <c r="X466" s="1">
        <f t="shared" si="180"/>
        <v>0.69114260375605496</v>
      </c>
      <c r="Y466" s="1">
        <f t="shared" si="176"/>
        <v>0.23891881822459235</v>
      </c>
      <c r="Z466" s="1">
        <f t="shared" si="181"/>
        <v>1.5182541829039385E-2</v>
      </c>
      <c r="AA466" s="1">
        <f t="shared" si="186"/>
        <v>1.7387068305354776</v>
      </c>
    </row>
    <row r="467" spans="1:27" x14ac:dyDescent="0.45">
      <c r="A467" s="6" t="s">
        <v>116</v>
      </c>
      <c r="B467" s="7" t="s">
        <v>32</v>
      </c>
      <c r="C467" s="1" t="s">
        <v>39</v>
      </c>
      <c r="D467" s="8">
        <v>2120056</v>
      </c>
      <c r="E467" s="8">
        <v>1297800000000</v>
      </c>
      <c r="F467" s="8">
        <v>1590501</v>
      </c>
      <c r="G467" s="8">
        <v>-135078</v>
      </c>
      <c r="H467" s="1">
        <v>-1.4921027089031903E-2</v>
      </c>
      <c r="I467" s="1">
        <v>1.5863081531515574E-3</v>
      </c>
      <c r="J467" s="1">
        <v>-0.24077591590341374</v>
      </c>
      <c r="K467" s="1">
        <v>-0.10290012675500267</v>
      </c>
      <c r="L467" s="1">
        <v>4.9437085525301003E-2</v>
      </c>
      <c r="M467" s="1">
        <v>7.5704347691808796E-3</v>
      </c>
      <c r="N467" s="1">
        <f t="shared" si="190"/>
        <v>67</v>
      </c>
      <c r="O467" s="1">
        <v>1393</v>
      </c>
      <c r="P467" s="1">
        <v>-0.16517769564402701</v>
      </c>
      <c r="Q467" s="1">
        <v>-0.18053638593288607</v>
      </c>
      <c r="R467" s="10">
        <v>90.11044796597379</v>
      </c>
      <c r="S467" s="1">
        <v>3.75</v>
      </c>
      <c r="T467" s="1">
        <v>1</v>
      </c>
      <c r="U467" s="1">
        <f t="shared" si="183"/>
        <v>1.954775148702778</v>
      </c>
      <c r="V467" s="1">
        <f t="shared" si="184"/>
        <v>1</v>
      </c>
      <c r="W467" s="1">
        <f t="shared" si="185"/>
        <v>6.3263473327069484</v>
      </c>
      <c r="X467" s="1">
        <f t="shared" si="180"/>
        <v>0.75021650371499615</v>
      </c>
      <c r="Y467" s="1">
        <f t="shared" si="176"/>
        <v>0.89638877096292624</v>
      </c>
      <c r="Z467" s="1">
        <f t="shared" si="181"/>
        <v>-6.3714354715158461E-2</v>
      </c>
      <c r="AA467" s="1">
        <f t="shared" si="186"/>
        <v>1.954775148702778</v>
      </c>
    </row>
    <row r="468" spans="1:27" x14ac:dyDescent="0.45">
      <c r="A468" s="6" t="s">
        <v>116</v>
      </c>
      <c r="B468" s="7" t="s">
        <v>33</v>
      </c>
      <c r="C468" s="1" t="s">
        <v>39</v>
      </c>
      <c r="D468" s="8">
        <v>2519834</v>
      </c>
      <c r="E468" s="8">
        <v>1453200000000</v>
      </c>
      <c r="F468" s="8">
        <v>1822911</v>
      </c>
      <c r="G468" s="8">
        <v>223476</v>
      </c>
      <c r="H468" s="1">
        <v>-4.3732594862859207E-2</v>
      </c>
      <c r="I468" s="1">
        <v>-1.4146485528647371E-2</v>
      </c>
      <c r="J468" s="1">
        <v>0.99999143204756913</v>
      </c>
      <c r="K468" s="1">
        <v>0.13042689376684141</v>
      </c>
      <c r="L468" s="1">
        <v>-3.2395566922421098E-2</v>
      </c>
      <c r="M468" s="1">
        <v>-5.8910111707232114E-3</v>
      </c>
      <c r="N468" s="1">
        <f t="shared" si="190"/>
        <v>67</v>
      </c>
      <c r="O468" s="1">
        <v>1394</v>
      </c>
      <c r="P468" s="1">
        <v>0.83407504225408502</v>
      </c>
      <c r="Q468" s="1">
        <v>0.60654029025677325</v>
      </c>
      <c r="R468" s="10">
        <v>67.346080964685612</v>
      </c>
      <c r="S468" s="1">
        <v>1.1000000000000001</v>
      </c>
      <c r="T468" s="1">
        <v>0</v>
      </c>
      <c r="U468" s="1">
        <f t="shared" si="183"/>
        <v>1.8283123281223643</v>
      </c>
      <c r="V468" s="1">
        <f t="shared" si="184"/>
        <v>1</v>
      </c>
      <c r="W468" s="1">
        <f t="shared" si="185"/>
        <v>6.4013719315519459</v>
      </c>
      <c r="X468" s="1">
        <f t="shared" si="180"/>
        <v>0.72342503514120371</v>
      </c>
      <c r="Y468" s="1">
        <f t="shared" si="176"/>
        <v>0.7348483691468406</v>
      </c>
      <c r="Z468" s="1">
        <f t="shared" si="181"/>
        <v>8.8686794447570758E-2</v>
      </c>
      <c r="AA468" s="1">
        <f t="shared" si="186"/>
        <v>1.8283123281223643</v>
      </c>
    </row>
    <row r="469" spans="1:27" x14ac:dyDescent="0.45">
      <c r="A469" s="6" t="s">
        <v>116</v>
      </c>
      <c r="B469" s="7" t="s">
        <v>34</v>
      </c>
      <c r="C469" s="1" t="s">
        <v>39</v>
      </c>
      <c r="D469" s="6">
        <v>2468195</v>
      </c>
      <c r="E469" s="6">
        <v>1276800000000</v>
      </c>
      <c r="F469" s="6">
        <v>1727750</v>
      </c>
      <c r="G469" s="6">
        <v>77635</v>
      </c>
      <c r="H469" s="1">
        <v>3.86100386100379E-3</v>
      </c>
      <c r="I469" s="1">
        <v>-1.3792416350395871E-3</v>
      </c>
      <c r="J469" s="1">
        <v>0.18109730236862059</v>
      </c>
      <c r="K469" s="1">
        <v>0.11602389189226109</v>
      </c>
      <c r="L469" s="1">
        <v>-4.8603554588320635E-2</v>
      </c>
      <c r="M469" s="1">
        <v>6.5484878807073592E-4</v>
      </c>
      <c r="N469" s="1">
        <f t="shared" si="190"/>
        <v>67</v>
      </c>
      <c r="O469" s="1">
        <v>1395</v>
      </c>
      <c r="P469" s="1">
        <v>-1.9125185169038501E-2</v>
      </c>
      <c r="Q469" s="1">
        <v>-1.931043731396297E-2</v>
      </c>
      <c r="R469" s="11">
        <v>72.208973853632912</v>
      </c>
      <c r="S469" s="1">
        <v>3.2519999999999998</v>
      </c>
      <c r="T469" s="1">
        <v>0</v>
      </c>
      <c r="U469" s="1">
        <f t="shared" si="183"/>
        <v>1.8585911733720453</v>
      </c>
      <c r="V469" s="1">
        <f t="shared" si="184"/>
        <v>1</v>
      </c>
      <c r="W469" s="1">
        <f t="shared" si="185"/>
        <v>6.3923794681969062</v>
      </c>
      <c r="X469" s="1">
        <f t="shared" si="180"/>
        <v>0.7000054695840483</v>
      </c>
      <c r="Y469" s="1">
        <f t="shared" si="176"/>
        <v>0.54486086988524651</v>
      </c>
      <c r="Z469" s="1">
        <f t="shared" si="181"/>
        <v>3.1454159821245893E-2</v>
      </c>
      <c r="AA469" s="1">
        <f t="shared" si="186"/>
        <v>1.8585911733720453</v>
      </c>
    </row>
    <row r="470" spans="1:27" x14ac:dyDescent="0.45">
      <c r="A470" s="6" t="s">
        <v>116</v>
      </c>
      <c r="B470" s="7" t="s">
        <v>35</v>
      </c>
      <c r="C470" s="1" t="s">
        <v>39</v>
      </c>
      <c r="D470" s="6">
        <v>2353848</v>
      </c>
      <c r="E470" s="6">
        <v>1300200000000</v>
      </c>
      <c r="F470" s="6">
        <v>1771880</v>
      </c>
      <c r="G470" s="6">
        <v>-129557</v>
      </c>
      <c r="H470" s="1">
        <v>-1.9691325172964343E-2</v>
      </c>
      <c r="I470" s="1">
        <v>-9.9758410004419009E-4</v>
      </c>
      <c r="J470" s="1">
        <v>-0.32354007979688065</v>
      </c>
      <c r="K470" s="1">
        <v>0.1616895098732225</v>
      </c>
      <c r="L470" s="1">
        <v>-2.1447721179624667E-3</v>
      </c>
      <c r="M470" s="1">
        <v>6.7433725291861596E-4</v>
      </c>
      <c r="N470" s="1">
        <f t="shared" si="190"/>
        <v>67</v>
      </c>
      <c r="O470" s="1">
        <v>1396</v>
      </c>
      <c r="P470" s="1">
        <v>-0.51274129194017004</v>
      </c>
      <c r="Q470" s="1">
        <v>-0.71896006890228359</v>
      </c>
      <c r="R470" s="11">
        <v>77.394056847545215</v>
      </c>
      <c r="S470" s="1">
        <v>0</v>
      </c>
      <c r="T470" s="1">
        <v>1</v>
      </c>
      <c r="U470" s="1">
        <f t="shared" si="183"/>
        <v>1.8887076121374762</v>
      </c>
      <c r="V470" s="1">
        <f t="shared" si="184"/>
        <v>0</v>
      </c>
      <c r="W470" s="1">
        <f t="shared" si="185"/>
        <v>6.371778414797733</v>
      </c>
      <c r="X470" s="1">
        <f t="shared" si="180"/>
        <v>0.7527588867250562</v>
      </c>
      <c r="Y470" s="1">
        <f t="shared" si="176"/>
        <v>0.80385791436841059</v>
      </c>
      <c r="Z470" s="1">
        <f t="shared" si="181"/>
        <v>-5.5040512386526234E-2</v>
      </c>
      <c r="AA470" s="1">
        <f t="shared" si="186"/>
        <v>0</v>
      </c>
    </row>
    <row r="471" spans="1:27" ht="16.5" x14ac:dyDescent="0.45">
      <c r="A471" s="6" t="s">
        <v>117</v>
      </c>
      <c r="B471" s="7" t="s">
        <v>28</v>
      </c>
      <c r="C471" s="1" t="s">
        <v>29</v>
      </c>
      <c r="D471" s="8">
        <v>356402</v>
      </c>
      <c r="E471" s="8">
        <v>200090000000</v>
      </c>
      <c r="F471" s="8">
        <v>268415</v>
      </c>
      <c r="G471" s="8">
        <v>39501</v>
      </c>
      <c r="H471" s="1">
        <v>0</v>
      </c>
      <c r="I471" s="1">
        <v>-2.0920119856756561E-3</v>
      </c>
      <c r="J471" s="1">
        <v>-8.2292696074027463E-2</v>
      </c>
      <c r="K471" s="1">
        <v>0.22298649324662331</v>
      </c>
      <c r="L471" s="1">
        <v>-1.370533529123843E-3</v>
      </c>
      <c r="M471" s="1">
        <v>-1.8955275218696836E-2</v>
      </c>
      <c r="N471" s="1">
        <f t="shared" ref="N471" si="191">N470+1</f>
        <v>68</v>
      </c>
      <c r="O471" s="1">
        <v>1390</v>
      </c>
      <c r="P471" s="1">
        <v>-0.372043402659332</v>
      </c>
      <c r="Q471" s="1">
        <v>-0.46528422741717818</v>
      </c>
      <c r="R471" s="9">
        <v>85.424903992251458</v>
      </c>
      <c r="S471" s="1">
        <v>0</v>
      </c>
      <c r="T471" s="1">
        <v>1</v>
      </c>
      <c r="U471" s="1">
        <f t="shared" si="183"/>
        <v>1.9315844993741209</v>
      </c>
      <c r="V471" s="1">
        <f t="shared" si="184"/>
        <v>0</v>
      </c>
      <c r="W471" s="1">
        <f t="shared" si="185"/>
        <v>5.5519401324763038</v>
      </c>
      <c r="X471" s="1">
        <f t="shared" si="180"/>
        <v>0.75312428100852413</v>
      </c>
      <c r="Y471" s="1">
        <f t="shared" si="176"/>
        <v>0.82157818903567048</v>
      </c>
      <c r="Z471" s="1">
        <f t="shared" si="181"/>
        <v>0.11083271137647936</v>
      </c>
      <c r="AA471" s="1">
        <f t="shared" si="186"/>
        <v>0</v>
      </c>
    </row>
    <row r="472" spans="1:27" x14ac:dyDescent="0.45">
      <c r="A472" s="6" t="s">
        <v>117</v>
      </c>
      <c r="B472" s="7" t="s">
        <v>30</v>
      </c>
      <c r="C472" s="1" t="s">
        <v>29</v>
      </c>
      <c r="D472" s="8">
        <v>548815</v>
      </c>
      <c r="E472" s="8">
        <v>711620000000</v>
      </c>
      <c r="F472" s="8">
        <v>381180</v>
      </c>
      <c r="G472" s="8">
        <v>58928</v>
      </c>
      <c r="H472" s="1">
        <v>2.0874689341482126E-2</v>
      </c>
      <c r="I472" s="1">
        <v>3.6481299368714905E-3</v>
      </c>
      <c r="J472" s="1">
        <v>2.2022026431718063</v>
      </c>
      <c r="K472" s="1">
        <v>1.1290520503118928</v>
      </c>
      <c r="L472" s="1">
        <v>-1.3833478546645365E-3</v>
      </c>
      <c r="M472" s="1">
        <v>4.6458824556807263E-3</v>
      </c>
      <c r="N472" s="1">
        <f t="shared" ref="N472:N477" si="192">N471</f>
        <v>68</v>
      </c>
      <c r="O472" s="1">
        <v>1391</v>
      </c>
      <c r="P472" s="1">
        <v>1.14018346023677</v>
      </c>
      <c r="Q472" s="1">
        <v>0.76089155444183509</v>
      </c>
      <c r="R472" s="10">
        <v>76.090081352165953</v>
      </c>
      <c r="S472" s="1">
        <v>0</v>
      </c>
      <c r="T472" s="1">
        <v>0</v>
      </c>
      <c r="U472" s="1">
        <f t="shared" si="183"/>
        <v>1.8813280484293446</v>
      </c>
      <c r="V472" s="1">
        <f t="shared" si="184"/>
        <v>0</v>
      </c>
      <c r="W472" s="1">
        <f t="shared" si="185"/>
        <v>5.7394259728302606</v>
      </c>
      <c r="X472" s="1">
        <f t="shared" si="180"/>
        <v>0.69455098712680963</v>
      </c>
      <c r="Y472" s="1">
        <f t="shared" si="176"/>
        <v>1.445755064279225</v>
      </c>
      <c r="Z472" s="1">
        <f t="shared" si="181"/>
        <v>0.10737315853247452</v>
      </c>
      <c r="AA472" s="1">
        <f t="shared" si="186"/>
        <v>0</v>
      </c>
    </row>
    <row r="473" spans="1:27" x14ac:dyDescent="0.45">
      <c r="A473" s="6" t="s">
        <v>117</v>
      </c>
      <c r="B473" s="7" t="s">
        <v>31</v>
      </c>
      <c r="C473" s="1" t="s">
        <v>29</v>
      </c>
      <c r="D473" s="8">
        <v>684590</v>
      </c>
      <c r="E473" s="8">
        <v>574515000000</v>
      </c>
      <c r="F473" s="8">
        <v>458014</v>
      </c>
      <c r="G473" s="8">
        <v>93261</v>
      </c>
      <c r="H473" s="1">
        <v>-3.410480195046111E-2</v>
      </c>
      <c r="I473" s="1">
        <v>1.7383439547645698E-3</v>
      </c>
      <c r="J473" s="1">
        <v>7.6000061142446479E-2</v>
      </c>
      <c r="K473" s="1">
        <v>0.34458562570954504</v>
      </c>
      <c r="L473" s="1">
        <v>-1.7544358103787309E-3</v>
      </c>
      <c r="M473" s="1">
        <v>-1.5110233586740145E-2</v>
      </c>
      <c r="N473" s="1">
        <f t="shared" si="192"/>
        <v>68</v>
      </c>
      <c r="O473" s="1">
        <v>1392</v>
      </c>
      <c r="P473" s="1">
        <v>-0.279708834133368</v>
      </c>
      <c r="Q473" s="1">
        <v>-0.32809975168149097</v>
      </c>
      <c r="R473" s="10">
        <v>81.937377128898461</v>
      </c>
      <c r="S473" s="1">
        <v>0</v>
      </c>
      <c r="T473" s="1">
        <v>1</v>
      </c>
      <c r="U473" s="1">
        <f t="shared" si="183"/>
        <v>1.9134820577782463</v>
      </c>
      <c r="V473" s="1">
        <f t="shared" si="184"/>
        <v>0</v>
      </c>
      <c r="W473" s="1">
        <f t="shared" si="185"/>
        <v>5.8354305509857056</v>
      </c>
      <c r="X473" s="1">
        <f t="shared" si="180"/>
        <v>0.66903402036255277</v>
      </c>
      <c r="Y473" s="1">
        <f t="shared" si="176"/>
        <v>0.93044577712783061</v>
      </c>
      <c r="Z473" s="1">
        <f t="shared" si="181"/>
        <v>0.13622898377130838</v>
      </c>
      <c r="AA473" s="1">
        <f t="shared" si="186"/>
        <v>0</v>
      </c>
    </row>
    <row r="474" spans="1:27" x14ac:dyDescent="0.45">
      <c r="A474" s="6" t="s">
        <v>117</v>
      </c>
      <c r="B474" s="7" t="s">
        <v>32</v>
      </c>
      <c r="C474" s="1" t="s">
        <v>29</v>
      </c>
      <c r="D474" s="8">
        <v>779958</v>
      </c>
      <c r="E474" s="8">
        <v>460700000000</v>
      </c>
      <c r="F474" s="8">
        <v>557854</v>
      </c>
      <c r="G474" s="8">
        <v>75428</v>
      </c>
      <c r="H474" s="1">
        <v>-3.2888779420608303E-3</v>
      </c>
      <c r="I474" s="1">
        <v>5.0441949076912335E-4</v>
      </c>
      <c r="J474" s="1">
        <v>-2.220391232082735E-2</v>
      </c>
      <c r="K474" s="1">
        <v>-0.16445246917388948</v>
      </c>
      <c r="L474" s="1">
        <v>-4.9397065233182874E-3</v>
      </c>
      <c r="M474" s="1">
        <v>-2.398016292519122E-3</v>
      </c>
      <c r="N474" s="1">
        <f t="shared" si="192"/>
        <v>68</v>
      </c>
      <c r="O474" s="1">
        <v>1393</v>
      </c>
      <c r="P474" s="1">
        <v>4.90888463616534E-2</v>
      </c>
      <c r="Q474" s="1">
        <v>4.792202207325378E-2</v>
      </c>
      <c r="R474" s="10">
        <v>89.168763723180632</v>
      </c>
      <c r="S474" s="1">
        <v>0</v>
      </c>
      <c r="T474" s="1">
        <v>0</v>
      </c>
      <c r="U474" s="1">
        <f t="shared" si="183"/>
        <v>1.9502127454248317</v>
      </c>
      <c r="V474" s="1">
        <f t="shared" si="184"/>
        <v>0</v>
      </c>
      <c r="W474" s="1">
        <f t="shared" si="185"/>
        <v>5.8920712169733722</v>
      </c>
      <c r="X474" s="1">
        <f t="shared" si="180"/>
        <v>0.71523594860236062</v>
      </c>
      <c r="Y474" s="1">
        <f t="shared" si="176"/>
        <v>0.72960133129821791</v>
      </c>
      <c r="Z474" s="1">
        <f t="shared" si="181"/>
        <v>9.6707771444103405E-2</v>
      </c>
      <c r="AA474" s="1">
        <f t="shared" si="186"/>
        <v>0</v>
      </c>
    </row>
    <row r="475" spans="1:27" x14ac:dyDescent="0.45">
      <c r="A475" s="6" t="s">
        <v>117</v>
      </c>
      <c r="B475" s="7" t="s">
        <v>33</v>
      </c>
      <c r="C475" s="1" t="s">
        <v>29</v>
      </c>
      <c r="D475" s="8">
        <v>970438</v>
      </c>
      <c r="E475" s="8">
        <v>516035000000</v>
      </c>
      <c r="F475" s="8">
        <v>773934</v>
      </c>
      <c r="G475" s="8">
        <v>59400</v>
      </c>
      <c r="H475" s="1">
        <v>3.4607282575984692E-3</v>
      </c>
      <c r="I475" s="1">
        <v>5.4402533138309486E-4</v>
      </c>
      <c r="J475" s="1">
        <v>-5.9748656109254693E-2</v>
      </c>
      <c r="K475" s="1">
        <v>0.18917122691374916</v>
      </c>
      <c r="L475" s="1">
        <v>2.4336539575849584E-3</v>
      </c>
      <c r="M475" s="1">
        <v>-9.2819860835574846E-4</v>
      </c>
      <c r="N475" s="1">
        <f t="shared" si="192"/>
        <v>68</v>
      </c>
      <c r="O475" s="1">
        <v>1394</v>
      </c>
      <c r="P475" s="1">
        <v>-0.29539256907697697</v>
      </c>
      <c r="Q475" s="1">
        <v>-0.35011446683055053</v>
      </c>
      <c r="R475" s="10">
        <v>91.00588751096079</v>
      </c>
      <c r="S475" s="1">
        <v>0</v>
      </c>
      <c r="T475" s="1">
        <v>1</v>
      </c>
      <c r="U475" s="1">
        <f t="shared" si="183"/>
        <v>1.959069489362989</v>
      </c>
      <c r="V475" s="1">
        <f t="shared" si="184"/>
        <v>0</v>
      </c>
      <c r="W475" s="1">
        <f t="shared" si="185"/>
        <v>5.9869677941107788</v>
      </c>
      <c r="X475" s="1">
        <f t="shared" si="180"/>
        <v>0.7975099903342614</v>
      </c>
      <c r="Y475" s="1">
        <f t="shared" si="176"/>
        <v>0.96549180530238621</v>
      </c>
      <c r="Z475" s="1">
        <f t="shared" si="181"/>
        <v>6.1209474484717211E-2</v>
      </c>
      <c r="AA475" s="1">
        <f t="shared" si="186"/>
        <v>0</v>
      </c>
    </row>
    <row r="476" spans="1:27" x14ac:dyDescent="0.45">
      <c r="A476" s="6" t="s">
        <v>117</v>
      </c>
      <c r="B476" s="7" t="s">
        <v>34</v>
      </c>
      <c r="C476" s="1" t="s">
        <v>29</v>
      </c>
      <c r="D476" s="6">
        <v>1120326</v>
      </c>
      <c r="E476" s="6">
        <v>760155000000</v>
      </c>
      <c r="F476" s="6">
        <v>759676</v>
      </c>
      <c r="G476" s="6">
        <v>83651</v>
      </c>
      <c r="H476" s="1">
        <v>-3.1719097231680321E-3</v>
      </c>
      <c r="I476" s="1">
        <v>-2.7851658553721082E-3</v>
      </c>
      <c r="J476" s="1">
        <v>0.95998763858307257</v>
      </c>
      <c r="K476" s="1">
        <v>4.9750138085884521E-2</v>
      </c>
      <c r="L476" s="1">
        <v>-2.9169343808009812E-4</v>
      </c>
      <c r="M476" s="1">
        <v>-1.3792416350395871E-3</v>
      </c>
      <c r="N476" s="1">
        <f t="shared" si="192"/>
        <v>68</v>
      </c>
      <c r="O476" s="1">
        <v>1395</v>
      </c>
      <c r="P476" s="1">
        <v>0.84942738937103301</v>
      </c>
      <c r="Q476" s="1">
        <v>0.61487607192036009</v>
      </c>
      <c r="R476" s="11">
        <v>85.289822353401561</v>
      </c>
      <c r="S476" s="1">
        <v>0</v>
      </c>
      <c r="T476" s="1">
        <v>0</v>
      </c>
      <c r="U476" s="1">
        <f t="shared" si="183"/>
        <v>1.9308972098372617</v>
      </c>
      <c r="V476" s="1">
        <f t="shared" si="184"/>
        <v>0</v>
      </c>
      <c r="W476" s="1">
        <f t="shared" si="185"/>
        <v>6.0493444149917455</v>
      </c>
      <c r="X476" s="1">
        <f t="shared" si="180"/>
        <v>0.67808477175393589</v>
      </c>
      <c r="Y476" s="1">
        <f t="shared" si="176"/>
        <v>0.74561440090467901</v>
      </c>
      <c r="Z476" s="1">
        <f t="shared" si="181"/>
        <v>7.4666659525887996E-2</v>
      </c>
      <c r="AA476" s="1">
        <f t="shared" si="186"/>
        <v>0</v>
      </c>
    </row>
    <row r="477" spans="1:27" x14ac:dyDescent="0.45">
      <c r="A477" s="6" t="s">
        <v>117</v>
      </c>
      <c r="B477" s="7" t="s">
        <v>35</v>
      </c>
      <c r="C477" s="1" t="s">
        <v>29</v>
      </c>
      <c r="D477" s="6">
        <v>1342899</v>
      </c>
      <c r="E477" s="6">
        <v>523005000000</v>
      </c>
      <c r="F477" s="6">
        <v>918500</v>
      </c>
      <c r="G477" s="6">
        <v>118744</v>
      </c>
      <c r="H477" s="1">
        <v>-4.0353144546054887E-4</v>
      </c>
      <c r="I477" s="1">
        <v>3.6792599058566313E-3</v>
      </c>
      <c r="J477" s="1">
        <v>-0.26056107626995034</v>
      </c>
      <c r="K477" s="1">
        <v>0.16841692326372781</v>
      </c>
      <c r="L477" s="1">
        <v>6.8021046010160457E-3</v>
      </c>
      <c r="M477" s="1">
        <v>2.2143171189895681E-3</v>
      </c>
      <c r="N477" s="1">
        <f t="shared" si="192"/>
        <v>68</v>
      </c>
      <c r="O477" s="1">
        <v>1396</v>
      </c>
      <c r="P477" s="1">
        <v>-0.467132083769976</v>
      </c>
      <c r="Q477" s="1">
        <v>-0.62948169747792215</v>
      </c>
      <c r="R477" s="11">
        <v>97.950542005420061</v>
      </c>
      <c r="S477" s="1">
        <v>0</v>
      </c>
      <c r="T477" s="1">
        <v>1</v>
      </c>
      <c r="U477" s="1">
        <f t="shared" si="183"/>
        <v>1.9910068434886095</v>
      </c>
      <c r="V477" s="1">
        <f t="shared" si="184"/>
        <v>0</v>
      </c>
      <c r="W477" s="1">
        <f t="shared" si="185"/>
        <v>6.128043350425874</v>
      </c>
      <c r="X477" s="1">
        <f t="shared" si="180"/>
        <v>0.6839680422727249</v>
      </c>
      <c r="Y477" s="1">
        <f t="shared" si="176"/>
        <v>0.20891697377928972</v>
      </c>
      <c r="Z477" s="1">
        <f t="shared" si="181"/>
        <v>8.8423626795462645E-2</v>
      </c>
      <c r="AA477" s="1">
        <f t="shared" si="186"/>
        <v>0</v>
      </c>
    </row>
    <row r="478" spans="1:27" ht="16.5" x14ac:dyDescent="0.45">
      <c r="A478" s="6" t="s">
        <v>118</v>
      </c>
      <c r="B478" s="7" t="s">
        <v>28</v>
      </c>
      <c r="C478" s="1" t="s">
        <v>54</v>
      </c>
      <c r="D478" s="8">
        <v>117097</v>
      </c>
      <c r="E478" s="8">
        <v>113258250000</v>
      </c>
      <c r="F478" s="8">
        <v>79716</v>
      </c>
      <c r="G478" s="8">
        <v>7233</v>
      </c>
      <c r="H478" s="1">
        <v>0</v>
      </c>
      <c r="I478" s="1">
        <v>-2.9130020727130133E-2</v>
      </c>
      <c r="J478" s="1">
        <v>-3.4969668582134752E-2</v>
      </c>
      <c r="K478" s="1">
        <v>0.16077356860248307</v>
      </c>
      <c r="L478" s="1">
        <v>-3.9598920352306145E-2</v>
      </c>
      <c r="M478" s="1">
        <v>-2.1548135596540546E-4</v>
      </c>
      <c r="N478" s="1">
        <f t="shared" ref="N478" si="193">N477+1</f>
        <v>69</v>
      </c>
      <c r="O478" s="1">
        <v>1390</v>
      </c>
      <c r="P478" s="1">
        <v>-0.26763182157967402</v>
      </c>
      <c r="Q478" s="1">
        <v>-0.31147191548679476</v>
      </c>
      <c r="R478" s="9">
        <v>64.651162790697683</v>
      </c>
      <c r="S478" s="1">
        <v>2.36</v>
      </c>
      <c r="T478" s="1">
        <v>1</v>
      </c>
      <c r="U478" s="1">
        <f t="shared" si="183"/>
        <v>1.8105763403384898</v>
      </c>
      <c r="V478" s="1">
        <f t="shared" si="184"/>
        <v>1</v>
      </c>
      <c r="W478" s="1">
        <f t="shared" si="185"/>
        <v>5.0685457686835047</v>
      </c>
      <c r="X478" s="1">
        <f t="shared" si="180"/>
        <v>0.68076893515632342</v>
      </c>
      <c r="Y478" s="1">
        <f t="shared" si="176"/>
        <v>1.1085080554484747</v>
      </c>
      <c r="Z478" s="1">
        <f t="shared" si="181"/>
        <v>6.1769302373246113E-2</v>
      </c>
      <c r="AA478" s="1">
        <f t="shared" si="186"/>
        <v>1.8105763403384898</v>
      </c>
    </row>
    <row r="479" spans="1:27" x14ac:dyDescent="0.45">
      <c r="A479" s="6" t="s">
        <v>118</v>
      </c>
      <c r="B479" s="7" t="s">
        <v>30</v>
      </c>
      <c r="C479" s="1" t="s">
        <v>54</v>
      </c>
      <c r="D479" s="8">
        <v>148934</v>
      </c>
      <c r="E479" s="8">
        <v>249905250000</v>
      </c>
      <c r="F479" s="8">
        <v>103667</v>
      </c>
      <c r="G479" s="8">
        <v>11770</v>
      </c>
      <c r="H479" s="1">
        <v>-9.097977785723594E-3</v>
      </c>
      <c r="I479" s="1">
        <v>1.8938243098175042E-3</v>
      </c>
      <c r="J479" s="1">
        <v>1.1489073302396058</v>
      </c>
      <c r="K479" s="1">
        <v>1.081912299088122</v>
      </c>
      <c r="L479" s="1">
        <v>-3.3791954165461539E-2</v>
      </c>
      <c r="M479" s="1">
        <v>-7.6120758196624909E-3</v>
      </c>
      <c r="N479" s="1">
        <f t="shared" ref="N479:N484" si="194">N478</f>
        <v>69</v>
      </c>
      <c r="O479" s="1">
        <v>1391</v>
      </c>
      <c r="P479" s="1">
        <v>0.121031621187125</v>
      </c>
      <c r="Q479" s="1">
        <v>0.11424935170924486</v>
      </c>
      <c r="R479" s="10">
        <v>94.942435542351987</v>
      </c>
      <c r="S479" s="1">
        <v>1.21</v>
      </c>
      <c r="T479" s="1">
        <v>0</v>
      </c>
      <c r="U479" s="1">
        <f t="shared" si="183"/>
        <v>1.9774603684086394</v>
      </c>
      <c r="V479" s="1">
        <f t="shared" si="184"/>
        <v>1</v>
      </c>
      <c r="W479" s="1">
        <f t="shared" si="185"/>
        <v>5.1729938537414109</v>
      </c>
      <c r="X479" s="1">
        <f t="shared" si="180"/>
        <v>0.69605999973142463</v>
      </c>
      <c r="Y479" s="1">
        <f t="shared" si="176"/>
        <v>1.7085035558239707</v>
      </c>
      <c r="Z479" s="1">
        <f t="shared" si="181"/>
        <v>7.9028294412290007E-2</v>
      </c>
      <c r="AA479" s="1">
        <f t="shared" si="186"/>
        <v>1.9774603684086394</v>
      </c>
    </row>
    <row r="480" spans="1:27" x14ac:dyDescent="0.45">
      <c r="A480" s="6" t="s">
        <v>118</v>
      </c>
      <c r="B480" s="7" t="s">
        <v>31</v>
      </c>
      <c r="C480" s="1" t="s">
        <v>54</v>
      </c>
      <c r="D480" s="8">
        <v>157806</v>
      </c>
      <c r="E480" s="8">
        <v>220300762500</v>
      </c>
      <c r="F480" s="8">
        <v>112417</v>
      </c>
      <c r="G480" s="8">
        <v>5861</v>
      </c>
      <c r="H480" s="1">
        <v>-2.2946014574003974E-3</v>
      </c>
      <c r="I480" s="1">
        <v>-1.3080244753462867E-3</v>
      </c>
      <c r="J480" s="1">
        <v>1.4511176300458621</v>
      </c>
      <c r="K480" s="1">
        <v>0.37739053524466376</v>
      </c>
      <c r="L480" s="1">
        <v>-1.5579873823699233E-2</v>
      </c>
      <c r="M480" s="1">
        <v>-6.0797748433945634E-4</v>
      </c>
      <c r="N480" s="1">
        <f t="shared" si="194"/>
        <v>69</v>
      </c>
      <c r="O480" s="1">
        <v>1392</v>
      </c>
      <c r="P480" s="1">
        <v>1.04785555858338</v>
      </c>
      <c r="Q480" s="1">
        <v>0.71679317665458342</v>
      </c>
      <c r="R480" s="10">
        <v>92.116835856341325</v>
      </c>
      <c r="S480" s="1">
        <v>0</v>
      </c>
      <c r="T480" s="1">
        <v>0</v>
      </c>
      <c r="U480" s="1">
        <f t="shared" si="183"/>
        <v>1.9643390118613262</v>
      </c>
      <c r="V480" s="1">
        <f t="shared" si="184"/>
        <v>0</v>
      </c>
      <c r="W480" s="1">
        <f t="shared" si="185"/>
        <v>5.1981235116576432</v>
      </c>
      <c r="X480" s="1">
        <f t="shared" si="180"/>
        <v>0.71237468790793756</v>
      </c>
      <c r="Y480" s="1">
        <f t="shared" si="176"/>
        <v>1.579723930050337</v>
      </c>
      <c r="Z480" s="1">
        <f t="shared" si="181"/>
        <v>3.7140539649949941E-2</v>
      </c>
      <c r="AA480" s="1">
        <f t="shared" si="186"/>
        <v>0</v>
      </c>
    </row>
    <row r="481" spans="1:27" x14ac:dyDescent="0.45">
      <c r="A481" s="6" t="s">
        <v>118</v>
      </c>
      <c r="B481" s="7" t="s">
        <v>32</v>
      </c>
      <c r="C481" s="1" t="s">
        <v>54</v>
      </c>
      <c r="D481" s="8">
        <v>166930</v>
      </c>
      <c r="E481" s="8">
        <v>453531487500</v>
      </c>
      <c r="F481" s="8">
        <v>123877</v>
      </c>
      <c r="G481" s="8">
        <v>6089</v>
      </c>
      <c r="H481" s="1">
        <v>0</v>
      </c>
      <c r="I481" s="1">
        <v>3.7733016191612602E-3</v>
      </c>
      <c r="J481" s="1">
        <v>-0.34217623777063061</v>
      </c>
      <c r="K481" s="1">
        <v>-0.11524247371692842</v>
      </c>
      <c r="L481" s="1">
        <v>-3.5642109758701745E-2</v>
      </c>
      <c r="M481" s="1">
        <v>7.5704347691808796E-3</v>
      </c>
      <c r="N481" s="1">
        <f t="shared" si="194"/>
        <v>69</v>
      </c>
      <c r="O481" s="1">
        <v>1393</v>
      </c>
      <c r="P481" s="1">
        <v>-0.32025885666777998</v>
      </c>
      <c r="Q481" s="1">
        <v>-0.38604322485606463</v>
      </c>
      <c r="R481" s="10">
        <v>64.651162790697683</v>
      </c>
      <c r="S481" s="1">
        <v>0</v>
      </c>
      <c r="T481" s="1">
        <v>1</v>
      </c>
      <c r="U481" s="1">
        <f t="shared" si="183"/>
        <v>1.8105763403384898</v>
      </c>
      <c r="V481" s="1">
        <f t="shared" si="184"/>
        <v>0</v>
      </c>
      <c r="W481" s="1">
        <f t="shared" si="185"/>
        <v>5.2225343933817134</v>
      </c>
      <c r="X481" s="1">
        <f t="shared" si="180"/>
        <v>0.74208949859222428</v>
      </c>
      <c r="Y481" s="1">
        <f t="shared" si="176"/>
        <v>2.3546327844820301</v>
      </c>
      <c r="Z481" s="1">
        <f t="shared" si="181"/>
        <v>3.6476367339603424E-2</v>
      </c>
      <c r="AA481" s="1">
        <f t="shared" si="186"/>
        <v>0</v>
      </c>
    </row>
    <row r="482" spans="1:27" x14ac:dyDescent="0.45">
      <c r="A482" s="6" t="s">
        <v>118</v>
      </c>
      <c r="B482" s="7" t="s">
        <v>33</v>
      </c>
      <c r="C482" s="1" t="s">
        <v>54</v>
      </c>
      <c r="D482" s="8">
        <v>234694</v>
      </c>
      <c r="E482" s="8">
        <v>370976287500</v>
      </c>
      <c r="F482" s="8">
        <v>191163</v>
      </c>
      <c r="G482" s="8">
        <v>8537</v>
      </c>
      <c r="H482" s="1">
        <v>-3.1591023039426913E-3</v>
      </c>
      <c r="I482" s="1">
        <v>-1.4146485528647371E-2</v>
      </c>
      <c r="J482" s="1">
        <v>1.6254964766175528</v>
      </c>
      <c r="K482" s="1">
        <v>0.1908282310430291</v>
      </c>
      <c r="L482" s="1">
        <v>-6.5066042032663153E-4</v>
      </c>
      <c r="M482" s="1">
        <v>-4.1852398165107873E-3</v>
      </c>
      <c r="N482" s="1">
        <f t="shared" si="194"/>
        <v>69</v>
      </c>
      <c r="O482" s="1">
        <v>1394</v>
      </c>
      <c r="P482" s="1">
        <v>1.3877494679814</v>
      </c>
      <c r="Q482" s="1">
        <v>0.87035127712100036</v>
      </c>
      <c r="R482" s="10">
        <v>65.819690994845971</v>
      </c>
      <c r="S482" s="1">
        <v>0</v>
      </c>
      <c r="T482" s="1">
        <v>0</v>
      </c>
      <c r="U482" s="1">
        <f t="shared" si="183"/>
        <v>1.8183558390712644</v>
      </c>
      <c r="V482" s="1">
        <f t="shared" si="184"/>
        <v>0</v>
      </c>
      <c r="W482" s="1">
        <f t="shared" si="185"/>
        <v>5.3705019869134638</v>
      </c>
      <c r="X482" s="1">
        <f t="shared" si="180"/>
        <v>0.8145201837285998</v>
      </c>
      <c r="Y482" s="1">
        <f t="shared" si="176"/>
        <v>2.1426648175075687</v>
      </c>
      <c r="Z482" s="1">
        <f t="shared" si="181"/>
        <v>3.6375024499987217E-2</v>
      </c>
      <c r="AA482" s="1">
        <f t="shared" si="186"/>
        <v>0</v>
      </c>
    </row>
    <row r="483" spans="1:27" x14ac:dyDescent="0.45">
      <c r="A483" s="6" t="s">
        <v>118</v>
      </c>
      <c r="B483" s="7" t="s">
        <v>34</v>
      </c>
      <c r="C483" s="1" t="s">
        <v>54</v>
      </c>
      <c r="D483" s="6">
        <v>538224</v>
      </c>
      <c r="E483" s="6">
        <v>306142200000</v>
      </c>
      <c r="F483" s="6">
        <v>263692</v>
      </c>
      <c r="G483" s="6">
        <v>5851</v>
      </c>
      <c r="H483" s="1">
        <v>-5.4451802796173657E-3</v>
      </c>
      <c r="I483" s="1">
        <v>-3.2600142391426539E-3</v>
      </c>
      <c r="J483" s="1">
        <v>-0.14789511354024334</v>
      </c>
      <c r="K483" s="1">
        <v>1.4406820871087482E-2</v>
      </c>
      <c r="L483" s="1">
        <v>-2.7336591325595603E-2</v>
      </c>
      <c r="M483" s="1">
        <v>-1.4764675992061591E-3</v>
      </c>
      <c r="N483" s="1">
        <f t="shared" si="194"/>
        <v>69</v>
      </c>
      <c r="O483" s="1">
        <v>1395</v>
      </c>
      <c r="P483" s="1">
        <v>-0.241487021174945</v>
      </c>
      <c r="Q483" s="1">
        <v>-0.27639536916650359</v>
      </c>
      <c r="R483" s="11">
        <v>68.748536054877036</v>
      </c>
      <c r="S483" s="1">
        <v>0.48799999999999999</v>
      </c>
      <c r="T483" s="1">
        <v>1</v>
      </c>
      <c r="U483" s="1">
        <f t="shared" si="183"/>
        <v>1.8372634546469124</v>
      </c>
      <c r="V483" s="1">
        <f t="shared" si="184"/>
        <v>1</v>
      </c>
      <c r="W483" s="1">
        <f t="shared" si="185"/>
        <v>5.7309630595280225</v>
      </c>
      <c r="X483" s="1">
        <f t="shared" si="180"/>
        <v>0.48992984333660333</v>
      </c>
      <c r="Y483" s="1">
        <f t="shared" si="176"/>
        <v>0.10898187014523034</v>
      </c>
      <c r="Z483" s="1">
        <f t="shared" si="181"/>
        <v>1.0870938494009929E-2</v>
      </c>
      <c r="AA483" s="1">
        <f t="shared" si="186"/>
        <v>1.8372634546469124</v>
      </c>
    </row>
    <row r="484" spans="1:27" x14ac:dyDescent="0.45">
      <c r="A484" s="6" t="s">
        <v>118</v>
      </c>
      <c r="B484" s="7" t="s">
        <v>35</v>
      </c>
      <c r="C484" s="1" t="s">
        <v>54</v>
      </c>
      <c r="D484" s="6">
        <v>432045</v>
      </c>
      <c r="E484" s="6">
        <v>185196375000</v>
      </c>
      <c r="F484" s="6">
        <v>161586</v>
      </c>
      <c r="G484" s="6">
        <v>-3567</v>
      </c>
      <c r="H484" s="1">
        <v>-1.3953488372093023E-2</v>
      </c>
      <c r="I484" s="1">
        <v>-1.2250779595065141E-2</v>
      </c>
      <c r="J484" s="1">
        <v>-0.52321319486866213</v>
      </c>
      <c r="K484" s="1">
        <v>0.36656983340204341</v>
      </c>
      <c r="L484" s="1">
        <v>-4.5003203074951953E-2</v>
      </c>
      <c r="M484" s="1">
        <v>4.6093187281928474E-3</v>
      </c>
      <c r="N484" s="1">
        <f t="shared" si="194"/>
        <v>69</v>
      </c>
      <c r="O484" s="1">
        <v>1396</v>
      </c>
      <c r="P484" s="1">
        <v>-0.91574051747928298</v>
      </c>
      <c r="Q484" s="1">
        <v>-2.4738541639085039</v>
      </c>
      <c r="R484" s="11">
        <v>60.821258979666389</v>
      </c>
      <c r="S484" s="1">
        <v>0</v>
      </c>
      <c r="T484" s="1">
        <v>1</v>
      </c>
      <c r="U484" s="1">
        <f t="shared" si="183"/>
        <v>1.7840554056513056</v>
      </c>
      <c r="V484" s="1">
        <f t="shared" si="184"/>
        <v>0</v>
      </c>
      <c r="W484" s="1">
        <f t="shared" si="185"/>
        <v>5.6355289834674087</v>
      </c>
      <c r="X484" s="1">
        <f t="shared" si="180"/>
        <v>0.37400270805124464</v>
      </c>
      <c r="Y484" s="1">
        <f t="shared" si="176"/>
        <v>-0.3787037670475647</v>
      </c>
      <c r="Z484" s="1">
        <f t="shared" si="181"/>
        <v>-8.256084435649064E-3</v>
      </c>
      <c r="AA484" s="1">
        <f t="shared" si="186"/>
        <v>0</v>
      </c>
    </row>
    <row r="485" spans="1:27" x14ac:dyDescent="0.45">
      <c r="A485" s="6" t="s">
        <v>119</v>
      </c>
      <c r="B485" s="7" t="s">
        <v>28</v>
      </c>
      <c r="C485" s="1" t="s">
        <v>60</v>
      </c>
      <c r="D485" s="8">
        <v>3505241</v>
      </c>
      <c r="E485" s="8">
        <v>1799550000000</v>
      </c>
      <c r="F485" s="8">
        <v>2456653</v>
      </c>
      <c r="G485" s="8">
        <v>254308</v>
      </c>
      <c r="H485" s="1">
        <v>0</v>
      </c>
      <c r="I485" s="1">
        <v>-1.5812602276279258E-3</v>
      </c>
      <c r="J485" s="1">
        <v>7.3353781896495523E-2</v>
      </c>
      <c r="K485" s="1">
        <v>0.22304333985174404</v>
      </c>
      <c r="L485" s="1">
        <v>0</v>
      </c>
      <c r="M485" s="1">
        <v>-4.647963262498373E-5</v>
      </c>
      <c r="N485" s="1">
        <f t="shared" ref="N485" si="195">N484+1</f>
        <v>70</v>
      </c>
      <c r="O485" s="1">
        <v>1390</v>
      </c>
      <c r="P485" s="1">
        <v>-0.18848066958521101</v>
      </c>
      <c r="Q485" s="1">
        <v>-0.20884707171379846</v>
      </c>
      <c r="R485" s="10">
        <v>91.616884024762939</v>
      </c>
      <c r="S485" s="1">
        <v>0</v>
      </c>
      <c r="T485" s="1">
        <v>1</v>
      </c>
      <c r="U485" s="1">
        <f t="shared" si="183"/>
        <v>1.9619755169329309</v>
      </c>
      <c r="V485" s="1">
        <f t="shared" si="184"/>
        <v>0</v>
      </c>
      <c r="W485" s="1">
        <f t="shared" si="185"/>
        <v>6.5447178828938268</v>
      </c>
      <c r="X485" s="1">
        <f t="shared" si="180"/>
        <v>0.70085138225873767</v>
      </c>
      <c r="Y485" s="1">
        <f t="shared" si="176"/>
        <v>0.54009213638596387</v>
      </c>
      <c r="Z485" s="1">
        <f t="shared" si="181"/>
        <v>7.2550788947179382E-2</v>
      </c>
      <c r="AA485" s="1">
        <f t="shared" si="186"/>
        <v>0</v>
      </c>
    </row>
    <row r="486" spans="1:27" x14ac:dyDescent="0.45">
      <c r="A486" s="6" t="s">
        <v>119</v>
      </c>
      <c r="B486" s="7" t="s">
        <v>30</v>
      </c>
      <c r="C486" s="1" t="s">
        <v>60</v>
      </c>
      <c r="D486" s="8">
        <v>4844728</v>
      </c>
      <c r="E486" s="8">
        <v>7232358125000</v>
      </c>
      <c r="F486" s="8">
        <v>3528827</v>
      </c>
      <c r="G486" s="8">
        <v>417597</v>
      </c>
      <c r="H486" s="1">
        <v>3.9829463735360573E-2</v>
      </c>
      <c r="I486" s="1">
        <v>-2.1250095598116443E-3</v>
      </c>
      <c r="J486" s="1">
        <v>3.4112300115522585</v>
      </c>
      <c r="K486" s="1">
        <v>0.72286983843679697</v>
      </c>
      <c r="L486" s="1">
        <v>-3.2122009882635028E-2</v>
      </c>
      <c r="M486" s="1">
        <v>2.6006820045754737E-3</v>
      </c>
      <c r="N486" s="1">
        <f t="shared" ref="N486:N491" si="196">N485</f>
        <v>70</v>
      </c>
      <c r="O486" s="1">
        <v>1391</v>
      </c>
      <c r="P486" s="1">
        <v>2.66134634542796</v>
      </c>
      <c r="Q486" s="1">
        <v>1.2978309337136669</v>
      </c>
      <c r="R486" s="10">
        <v>83.599328656460742</v>
      </c>
      <c r="S486" s="1">
        <v>0</v>
      </c>
      <c r="T486" s="1">
        <v>0</v>
      </c>
      <c r="U486" s="1">
        <f t="shared" si="183"/>
        <v>1.9222027898557001</v>
      </c>
      <c r="V486" s="1">
        <f t="shared" si="184"/>
        <v>0</v>
      </c>
      <c r="W486" s="1">
        <f t="shared" si="185"/>
        <v>6.685269399257769</v>
      </c>
      <c r="X486" s="1">
        <f t="shared" si="180"/>
        <v>0.72838495783457813</v>
      </c>
      <c r="Y486" s="1">
        <f t="shared" si="176"/>
        <v>1.7040435392506725</v>
      </c>
      <c r="Z486" s="1">
        <f t="shared" si="181"/>
        <v>8.6196170352597704E-2</v>
      </c>
      <c r="AA486" s="1">
        <f t="shared" si="186"/>
        <v>0</v>
      </c>
    </row>
    <row r="487" spans="1:27" x14ac:dyDescent="0.45">
      <c r="A487" s="6" t="s">
        <v>119</v>
      </c>
      <c r="B487" s="7" t="s">
        <v>31</v>
      </c>
      <c r="C487" s="1" t="s">
        <v>60</v>
      </c>
      <c r="D487" s="8">
        <v>6295365</v>
      </c>
      <c r="E487" s="8">
        <v>10167457500000</v>
      </c>
      <c r="F487" s="8">
        <v>3469445</v>
      </c>
      <c r="G487" s="8">
        <v>1490301</v>
      </c>
      <c r="H487" s="1">
        <v>-4.7921755340848511E-3</v>
      </c>
      <c r="I487" s="1">
        <v>-5.0050729273698972E-3</v>
      </c>
      <c r="J487" s="1">
        <v>0.13103795235108862</v>
      </c>
      <c r="K487" s="1">
        <v>0.65365606250269781</v>
      </c>
      <c r="L487" s="1">
        <v>-4.399300499034242E-3</v>
      </c>
      <c r="M487" s="1">
        <v>3.1649493281824057E-4</v>
      </c>
      <c r="N487" s="1">
        <f t="shared" si="196"/>
        <v>70</v>
      </c>
      <c r="O487" s="1">
        <v>1392</v>
      </c>
      <c r="P487" s="1">
        <v>-0.50163277344356505</v>
      </c>
      <c r="Q487" s="1">
        <v>-0.6964180709815242</v>
      </c>
      <c r="R487" s="10">
        <v>91.616884024762939</v>
      </c>
      <c r="S487" s="1">
        <v>0</v>
      </c>
      <c r="T487" s="1">
        <v>1</v>
      </c>
      <c r="U487" s="1">
        <f t="shared" si="183"/>
        <v>1.9619755169329309</v>
      </c>
      <c r="V487" s="1">
        <f t="shared" si="184"/>
        <v>0</v>
      </c>
      <c r="W487" s="1">
        <f t="shared" si="185"/>
        <v>6.7990209152048742</v>
      </c>
      <c r="X487" s="1">
        <f t="shared" si="180"/>
        <v>0.55111101580289623</v>
      </c>
      <c r="Y487" s="1">
        <f t="shared" si="176"/>
        <v>1.2803582035069589</v>
      </c>
      <c r="Z487" s="1">
        <f t="shared" si="181"/>
        <v>0.23672987984016813</v>
      </c>
      <c r="AA487" s="1">
        <f t="shared" si="186"/>
        <v>0</v>
      </c>
    </row>
    <row r="488" spans="1:27" x14ac:dyDescent="0.45">
      <c r="A488" s="6" t="s">
        <v>119</v>
      </c>
      <c r="B488" s="7" t="s">
        <v>32</v>
      </c>
      <c r="C488" s="1" t="s">
        <v>60</v>
      </c>
      <c r="D488" s="8">
        <v>7940829</v>
      </c>
      <c r="E488" s="8">
        <v>6011830000000</v>
      </c>
      <c r="F488" s="8">
        <v>3932528</v>
      </c>
      <c r="G488" s="8">
        <v>2147338</v>
      </c>
      <c r="H488" s="1">
        <v>5.532206698387495E-3</v>
      </c>
      <c r="I488" s="1">
        <v>-1.3196452483067787E-3</v>
      </c>
      <c r="J488" s="1">
        <v>0.19398965372264901</v>
      </c>
      <c r="K488" s="1">
        <v>-0.1710801939428743</v>
      </c>
      <c r="L488" s="1">
        <v>-5.0522061300100349E-3</v>
      </c>
      <c r="M488" s="1">
        <v>1.5863081531515574E-3</v>
      </c>
      <c r="N488" s="1">
        <f t="shared" si="196"/>
        <v>70</v>
      </c>
      <c r="O488" s="1">
        <v>1393</v>
      </c>
      <c r="P488" s="1">
        <v>0.267795541748933</v>
      </c>
      <c r="Q488" s="1">
        <v>0.23727959833621595</v>
      </c>
      <c r="R488" s="10">
        <v>83.599328656460742</v>
      </c>
      <c r="S488" s="1">
        <v>0</v>
      </c>
      <c r="T488" s="1">
        <v>0</v>
      </c>
      <c r="U488" s="1">
        <f t="shared" si="183"/>
        <v>1.9222027898557001</v>
      </c>
      <c r="V488" s="1">
        <f t="shared" si="184"/>
        <v>0</v>
      </c>
      <c r="W488" s="1">
        <f t="shared" si="185"/>
        <v>6.8998658439046503</v>
      </c>
      <c r="X488" s="1">
        <f t="shared" si="180"/>
        <v>0.49522889864521702</v>
      </c>
      <c r="Y488" s="1">
        <f t="shared" si="176"/>
        <v>0.40536173394804453</v>
      </c>
      <c r="Z488" s="1">
        <f t="shared" si="181"/>
        <v>0.27041735818766527</v>
      </c>
      <c r="AA488" s="1">
        <f t="shared" si="186"/>
        <v>0</v>
      </c>
    </row>
    <row r="489" spans="1:27" x14ac:dyDescent="0.45">
      <c r="A489" s="6" t="s">
        <v>119</v>
      </c>
      <c r="B489" s="7" t="s">
        <v>33</v>
      </c>
      <c r="C489" s="1" t="s">
        <v>60</v>
      </c>
      <c r="D489" s="8">
        <v>7861655</v>
      </c>
      <c r="E489" s="8">
        <v>8943810000000</v>
      </c>
      <c r="F489" s="8">
        <v>4349423</v>
      </c>
      <c r="G489" s="8">
        <v>1228281</v>
      </c>
      <c r="H489" s="1">
        <v>-4.4287236013337483E-3</v>
      </c>
      <c r="I489" s="1">
        <v>-9.2819860835574846E-4</v>
      </c>
      <c r="J489" s="1">
        <v>-0.11135776763934395</v>
      </c>
      <c r="K489" s="1">
        <v>0.18163425166011282</v>
      </c>
      <c r="L489" s="1">
        <v>0</v>
      </c>
      <c r="M489" s="1">
        <v>-1.7788556028954705E-3</v>
      </c>
      <c r="N489" s="1">
        <f t="shared" si="196"/>
        <v>70</v>
      </c>
      <c r="O489" s="1">
        <v>1394</v>
      </c>
      <c r="P489" s="1">
        <v>-0.33532551743795003</v>
      </c>
      <c r="Q489" s="1">
        <v>-0.40845785807716473</v>
      </c>
      <c r="R489" s="10">
        <v>92.901174071166224</v>
      </c>
      <c r="S489" s="1">
        <v>0</v>
      </c>
      <c r="T489" s="1">
        <v>1</v>
      </c>
      <c r="U489" s="1">
        <f t="shared" si="183"/>
        <v>1.9680212025771386</v>
      </c>
      <c r="V489" s="1">
        <f t="shared" si="184"/>
        <v>0</v>
      </c>
      <c r="W489" s="1">
        <f t="shared" si="185"/>
        <v>6.8955139813711472</v>
      </c>
      <c r="X489" s="1">
        <f t="shared" si="180"/>
        <v>0.55324521363504253</v>
      </c>
      <c r="Y489" s="1">
        <f t="shared" si="176"/>
        <v>0.93470994007894115</v>
      </c>
      <c r="Z489" s="1">
        <f t="shared" si="181"/>
        <v>0.15623695010783353</v>
      </c>
      <c r="AA489" s="1">
        <f t="shared" si="186"/>
        <v>0</v>
      </c>
    </row>
    <row r="490" spans="1:27" x14ac:dyDescent="0.45">
      <c r="A490" s="6" t="s">
        <v>119</v>
      </c>
      <c r="B490" s="7" t="s">
        <v>34</v>
      </c>
      <c r="C490" s="1" t="s">
        <v>60</v>
      </c>
      <c r="D490" s="6">
        <v>8892648</v>
      </c>
      <c r="E490" s="6">
        <v>7902892000000</v>
      </c>
      <c r="F490" s="6">
        <v>4149311</v>
      </c>
      <c r="G490" s="6">
        <v>1658268</v>
      </c>
      <c r="H490" s="1">
        <v>-4.1286722266620175E-2</v>
      </c>
      <c r="I490" s="1">
        <v>-6.5729493995682784E-3</v>
      </c>
      <c r="J490" s="1">
        <v>0.6905411380955937</v>
      </c>
      <c r="K490" s="1">
        <v>5.3502246887835496E-2</v>
      </c>
      <c r="L490" s="1">
        <v>-4.9293597709075758E-2</v>
      </c>
      <c r="M490" s="1">
        <v>-1.3248844283392464E-3</v>
      </c>
      <c r="N490" s="1">
        <f t="shared" si="196"/>
        <v>70</v>
      </c>
      <c r="O490" s="1">
        <v>1395</v>
      </c>
      <c r="P490" s="1">
        <v>0.58599037796000397</v>
      </c>
      <c r="Q490" s="1">
        <v>0.46120905633423004</v>
      </c>
      <c r="R490" s="11">
        <v>86.597316448062713</v>
      </c>
      <c r="S490" s="1">
        <v>0</v>
      </c>
      <c r="T490" s="1">
        <v>0</v>
      </c>
      <c r="U490" s="1">
        <f t="shared" si="183"/>
        <v>1.9375044339358676</v>
      </c>
      <c r="V490" s="1">
        <f t="shared" si="184"/>
        <v>0</v>
      </c>
      <c r="W490" s="1">
        <f t="shared" si="185"/>
        <v>6.9490311018643913</v>
      </c>
      <c r="X490" s="1">
        <f t="shared" si="180"/>
        <v>0.46660016229136697</v>
      </c>
      <c r="Y490" s="1">
        <f t="shared" si="176"/>
        <v>0.51048787198478074</v>
      </c>
      <c r="Z490" s="1">
        <f t="shared" si="181"/>
        <v>0.18647628917730691</v>
      </c>
      <c r="AA490" s="1">
        <f t="shared" si="186"/>
        <v>0</v>
      </c>
    </row>
    <row r="491" spans="1:27" x14ac:dyDescent="0.45">
      <c r="A491" s="6" t="s">
        <v>119</v>
      </c>
      <c r="B491" s="7" t="s">
        <v>35</v>
      </c>
      <c r="C491" s="1" t="s">
        <v>60</v>
      </c>
      <c r="D491" s="6">
        <v>9614243</v>
      </c>
      <c r="E491" s="6">
        <v>7609818000000</v>
      </c>
      <c r="F491" s="6">
        <v>5135355</v>
      </c>
      <c r="G491" s="6">
        <v>1010121</v>
      </c>
      <c r="H491" s="1">
        <v>1.1486370649751431E-2</v>
      </c>
      <c r="I491" s="1">
        <v>-1.0462578403119174E-3</v>
      </c>
      <c r="J491" s="1">
        <v>-0.20035056848484437</v>
      </c>
      <c r="K491" s="1">
        <v>0.20121168427909211</v>
      </c>
      <c r="L491" s="1">
        <v>4.5879354290569246E-2</v>
      </c>
      <c r="M491" s="1">
        <v>-2.1137809038453441E-3</v>
      </c>
      <c r="N491" s="1">
        <f t="shared" si="196"/>
        <v>70</v>
      </c>
      <c r="O491" s="1">
        <v>1396</v>
      </c>
      <c r="P491" s="1">
        <v>-0.43087225158465198</v>
      </c>
      <c r="Q491" s="1">
        <v>-0.5636503561443017</v>
      </c>
      <c r="R491" s="11">
        <v>91.162537200525378</v>
      </c>
      <c r="S491" s="1">
        <v>0</v>
      </c>
      <c r="T491" s="1">
        <v>1</v>
      </c>
      <c r="U491" s="1">
        <f t="shared" si="183"/>
        <v>1.9598164037928245</v>
      </c>
      <c r="V491" s="1">
        <f t="shared" si="184"/>
        <v>0</v>
      </c>
      <c r="W491" s="1">
        <f t="shared" si="185"/>
        <v>6.9829150947247491</v>
      </c>
      <c r="X491" s="1">
        <f t="shared" si="180"/>
        <v>0.53414033741398048</v>
      </c>
      <c r="Y491" s="1">
        <f t="shared" si="176"/>
        <v>0.53006445435655813</v>
      </c>
      <c r="Z491" s="1">
        <f t="shared" si="181"/>
        <v>0.10506505816422572</v>
      </c>
      <c r="AA491" s="1">
        <f t="shared" si="186"/>
        <v>0</v>
      </c>
    </row>
    <row r="492" spans="1:27" ht="16.5" x14ac:dyDescent="0.45">
      <c r="A492" s="6" t="s">
        <v>120</v>
      </c>
      <c r="B492" s="7" t="s">
        <v>28</v>
      </c>
      <c r="C492" s="1" t="s">
        <v>42</v>
      </c>
      <c r="D492" s="8">
        <v>2035943</v>
      </c>
      <c r="E492" s="8">
        <v>1383900000000</v>
      </c>
      <c r="F492" s="8">
        <v>666387</v>
      </c>
      <c r="G492" s="8">
        <v>240527</v>
      </c>
      <c r="H492" s="1">
        <v>-2.2095736406702962E-3</v>
      </c>
      <c r="I492" s="1">
        <v>1.7038908735345086E-3</v>
      </c>
      <c r="J492" s="1">
        <v>-0.10256450997839085</v>
      </c>
      <c r="K492" s="1">
        <v>0.1124539542498522</v>
      </c>
      <c r="L492" s="1">
        <v>-1.8413271719692707E-3</v>
      </c>
      <c r="M492" s="1">
        <v>2.2320561693255796E-2</v>
      </c>
      <c r="N492" s="1">
        <f t="shared" ref="N492" si="197">N491+1</f>
        <v>71</v>
      </c>
      <c r="O492" s="1">
        <v>1390</v>
      </c>
      <c r="P492" s="1">
        <v>-0.23510209838247101</v>
      </c>
      <c r="Q492" s="1">
        <v>-0.26801291600030869</v>
      </c>
      <c r="R492" s="9">
        <v>67.466579669557873</v>
      </c>
      <c r="S492" s="1">
        <v>9.82</v>
      </c>
      <c r="T492" s="1">
        <v>1</v>
      </c>
      <c r="U492" s="1">
        <f t="shared" si="183"/>
        <v>1.8290886934324571</v>
      </c>
      <c r="V492" s="1">
        <f t="shared" si="184"/>
        <v>1</v>
      </c>
      <c r="W492" s="1">
        <f t="shared" si="185"/>
        <v>6.3087656149554903</v>
      </c>
      <c r="X492" s="1">
        <f t="shared" si="180"/>
        <v>0.32731122629661047</v>
      </c>
      <c r="Y492" s="1">
        <f t="shared" si="176"/>
        <v>1.0419000528687571E-2</v>
      </c>
      <c r="Z492" s="1">
        <f t="shared" si="181"/>
        <v>0.11814034086415975</v>
      </c>
      <c r="AA492" s="1">
        <f t="shared" si="186"/>
        <v>1.8290886934324571</v>
      </c>
    </row>
    <row r="493" spans="1:27" x14ac:dyDescent="0.45">
      <c r="A493" s="6" t="s">
        <v>120</v>
      </c>
      <c r="B493" s="7" t="s">
        <v>30</v>
      </c>
      <c r="C493" s="1" t="s">
        <v>42</v>
      </c>
      <c r="D493" s="8">
        <v>4330356</v>
      </c>
      <c r="E493" s="8">
        <v>2697900000000</v>
      </c>
      <c r="F493" s="8">
        <v>1112635</v>
      </c>
      <c r="G493" s="8">
        <v>392402</v>
      </c>
      <c r="H493" s="1">
        <v>3.1819603082637246E-3</v>
      </c>
      <c r="I493" s="1">
        <v>4.6986836582031878E-2</v>
      </c>
      <c r="J493" s="1">
        <v>0.93133974256829732</v>
      </c>
      <c r="K493" s="1">
        <v>1.2633908040103428</v>
      </c>
      <c r="L493" s="1">
        <v>0.11964174397711855</v>
      </c>
      <c r="M493" s="1">
        <v>3.6606070457767786E-2</v>
      </c>
      <c r="N493" s="1">
        <f t="shared" ref="N493:N498" si="198">N492</f>
        <v>71</v>
      </c>
      <c r="O493" s="1">
        <v>1391</v>
      </c>
      <c r="P493" s="1">
        <v>-0.110737041391126</v>
      </c>
      <c r="Q493" s="1">
        <v>-0.11736229574485141</v>
      </c>
      <c r="R493" s="10">
        <v>66.970510559871556</v>
      </c>
      <c r="S493" s="1">
        <v>9.82</v>
      </c>
      <c r="T493" s="1">
        <v>0</v>
      </c>
      <c r="U493" s="1">
        <f t="shared" si="183"/>
        <v>1.8258836098588267</v>
      </c>
      <c r="V493" s="1">
        <f t="shared" si="184"/>
        <v>1</v>
      </c>
      <c r="W493" s="1">
        <f t="shared" si="185"/>
        <v>6.636523601314142</v>
      </c>
      <c r="X493" s="1">
        <f t="shared" si="180"/>
        <v>0.25693845956313982</v>
      </c>
      <c r="Y493" s="1">
        <f t="shared" si="176"/>
        <v>-0.17619965239155416</v>
      </c>
      <c r="Z493" s="1">
        <f t="shared" si="181"/>
        <v>9.0616568245197399E-2</v>
      </c>
      <c r="AA493" s="1">
        <f t="shared" si="186"/>
        <v>1.8258836098588267</v>
      </c>
    </row>
    <row r="494" spans="1:27" x14ac:dyDescent="0.45">
      <c r="A494" s="6" t="s">
        <v>120</v>
      </c>
      <c r="B494" s="7" t="s">
        <v>31</v>
      </c>
      <c r="C494" s="1" t="s">
        <v>42</v>
      </c>
      <c r="D494" s="8">
        <v>5625955</v>
      </c>
      <c r="E494" s="8">
        <v>2511500000000</v>
      </c>
      <c r="F494" s="8">
        <v>1178998</v>
      </c>
      <c r="G494" s="8">
        <v>413251</v>
      </c>
      <c r="H494" s="1">
        <v>-1.7048445597107075E-3</v>
      </c>
      <c r="I494" s="1">
        <v>1.5046009288983907E-3</v>
      </c>
      <c r="J494" s="1">
        <v>0.89231234644860857</v>
      </c>
      <c r="K494" s="1">
        <v>0.3691176072173607</v>
      </c>
      <c r="L494" s="1">
        <v>-4.5538002431925751E-4</v>
      </c>
      <c r="M494" s="1">
        <v>4.2346469313650796E-3</v>
      </c>
      <c r="N494" s="1">
        <f t="shared" si="198"/>
        <v>71</v>
      </c>
      <c r="O494" s="1">
        <v>1392</v>
      </c>
      <c r="P494" s="1">
        <v>0.51156063698461196</v>
      </c>
      <c r="Q494" s="1">
        <v>0.41314265152474239</v>
      </c>
      <c r="R494" s="10">
        <v>58.680788774876355</v>
      </c>
      <c r="S494" s="1">
        <v>9.82</v>
      </c>
      <c r="T494" s="1">
        <v>0</v>
      </c>
      <c r="U494" s="1">
        <f t="shared" si="183"/>
        <v>1.7684959429059748</v>
      </c>
      <c r="V494" s="1">
        <f t="shared" si="184"/>
        <v>1</v>
      </c>
      <c r="W494" s="1">
        <f t="shared" si="185"/>
        <v>6.7501962540769878</v>
      </c>
      <c r="X494" s="1">
        <f t="shared" si="180"/>
        <v>0.20956406512316575</v>
      </c>
      <c r="Y494" s="1">
        <f t="shared" si="176"/>
        <v>-0.57133985783377583</v>
      </c>
      <c r="Z494" s="1">
        <f t="shared" si="181"/>
        <v>7.3454373524139457E-2</v>
      </c>
      <c r="AA494" s="1">
        <f t="shared" si="186"/>
        <v>1.7684959429059748</v>
      </c>
    </row>
    <row r="495" spans="1:27" x14ac:dyDescent="0.45">
      <c r="A495" s="6" t="s">
        <v>120</v>
      </c>
      <c r="B495" s="7" t="s">
        <v>32</v>
      </c>
      <c r="C495" s="1" t="s">
        <v>42</v>
      </c>
      <c r="D495" s="8">
        <v>4497198</v>
      </c>
      <c r="E495" s="8">
        <v>1977950000000</v>
      </c>
      <c r="F495" s="8">
        <v>1308105</v>
      </c>
      <c r="G495" s="8">
        <v>153947</v>
      </c>
      <c r="H495" s="1">
        <v>7.4750548359452671E-4</v>
      </c>
      <c r="I495" s="1">
        <v>3.4682122132398021E-3</v>
      </c>
      <c r="J495" s="1">
        <v>0.28272801701377287</v>
      </c>
      <c r="K495" s="1">
        <v>-9.5394986362721909E-2</v>
      </c>
      <c r="L495" s="1">
        <v>-3.7389248513880718E-4</v>
      </c>
      <c r="M495" s="1">
        <v>-8.6551362071982732E-3</v>
      </c>
      <c r="N495" s="1">
        <f t="shared" si="198"/>
        <v>71</v>
      </c>
      <c r="O495" s="1">
        <v>1393</v>
      </c>
      <c r="P495" s="1">
        <v>0.28396199971431302</v>
      </c>
      <c r="Q495" s="1">
        <v>0.24995060959174775</v>
      </c>
      <c r="R495" s="10">
        <v>89.378519434898593</v>
      </c>
      <c r="S495" s="1">
        <v>9.83</v>
      </c>
      <c r="T495" s="1">
        <v>0</v>
      </c>
      <c r="U495" s="1">
        <f t="shared" si="183"/>
        <v>1.9512331562475971</v>
      </c>
      <c r="V495" s="1">
        <f t="shared" si="184"/>
        <v>1</v>
      </c>
      <c r="W495" s="1">
        <f t="shared" si="185"/>
        <v>6.652942008852003</v>
      </c>
      <c r="X495" s="1">
        <f t="shared" si="180"/>
        <v>0.29087111574807245</v>
      </c>
      <c r="Y495" s="1">
        <f t="shared" si="176"/>
        <v>-0.47767559552725869</v>
      </c>
      <c r="Z495" s="1">
        <f t="shared" si="181"/>
        <v>3.4231759419976616E-2</v>
      </c>
      <c r="AA495" s="1">
        <f t="shared" si="186"/>
        <v>1.9512331562475971</v>
      </c>
    </row>
    <row r="496" spans="1:27" x14ac:dyDescent="0.45">
      <c r="A496" s="6" t="s">
        <v>120</v>
      </c>
      <c r="B496" s="7" t="s">
        <v>33</v>
      </c>
      <c r="C496" s="1" t="s">
        <v>42</v>
      </c>
      <c r="D496" s="8">
        <v>4746067</v>
      </c>
      <c r="E496" s="8">
        <v>1962350000000</v>
      </c>
      <c r="F496" s="8">
        <v>1036473</v>
      </c>
      <c r="G496" s="8">
        <v>51352</v>
      </c>
      <c r="H496" s="1">
        <v>-2.3493381637696622E-2</v>
      </c>
      <c r="I496" s="1">
        <v>4.9012648643532693E-4</v>
      </c>
      <c r="J496" s="1">
        <v>5.8686013399702343E-2</v>
      </c>
      <c r="K496" s="1">
        <v>9.6369509420754826E-2</v>
      </c>
      <c r="L496" s="1">
        <v>-1.0284637968614526E-2</v>
      </c>
      <c r="M496" s="1">
        <v>3.4749817937556739E-3</v>
      </c>
      <c r="N496" s="1">
        <f t="shared" si="198"/>
        <v>71</v>
      </c>
      <c r="O496" s="1">
        <v>1394</v>
      </c>
      <c r="P496" s="1">
        <v>-7.0737795702722997E-2</v>
      </c>
      <c r="Q496" s="1">
        <v>-7.3364336399195554E-2</v>
      </c>
      <c r="R496" s="10">
        <v>87.647645292826098</v>
      </c>
      <c r="S496" s="1">
        <v>9.85</v>
      </c>
      <c r="T496" s="1">
        <v>0</v>
      </c>
      <c r="U496" s="1">
        <f t="shared" si="183"/>
        <v>1.9427402530017603</v>
      </c>
      <c r="V496" s="1">
        <f t="shared" si="184"/>
        <v>1</v>
      </c>
      <c r="W496" s="1">
        <f t="shared" si="185"/>
        <v>6.6763338648389476</v>
      </c>
      <c r="X496" s="1">
        <f t="shared" si="180"/>
        <v>0.21838566543624438</v>
      </c>
      <c r="Y496" s="1">
        <f t="shared" si="176"/>
        <v>-0.63677970203649914</v>
      </c>
      <c r="Z496" s="1">
        <f t="shared" si="181"/>
        <v>1.0819906250796712E-2</v>
      </c>
      <c r="AA496" s="1">
        <f t="shared" si="186"/>
        <v>1.9427402530017603</v>
      </c>
    </row>
    <row r="497" spans="1:27" x14ac:dyDescent="0.45">
      <c r="A497" s="6" t="s">
        <v>120</v>
      </c>
      <c r="B497" s="7" t="s">
        <v>34</v>
      </c>
      <c r="C497" s="1" t="s">
        <v>42</v>
      </c>
      <c r="D497" s="6">
        <v>4452767</v>
      </c>
      <c r="E497" s="6">
        <v>2388444060000</v>
      </c>
      <c r="F497" s="6">
        <v>3294586</v>
      </c>
      <c r="G497" s="6">
        <v>73015</v>
      </c>
      <c r="H497" s="1">
        <v>-5.940706376855073E-4</v>
      </c>
      <c r="I497" s="1">
        <v>1.350517909385625E-3</v>
      </c>
      <c r="J497" s="1">
        <v>0.21418659322705036</v>
      </c>
      <c r="K497" s="1">
        <v>5.9068039810987592E-2</v>
      </c>
      <c r="L497" s="1">
        <v>3.9261139610179782E-2</v>
      </c>
      <c r="M497" s="1">
        <v>6.7224727144848725E-3</v>
      </c>
      <c r="N497" s="1">
        <f t="shared" si="198"/>
        <v>71</v>
      </c>
      <c r="O497" s="1">
        <v>1395</v>
      </c>
      <c r="P497" s="1">
        <v>0.12790263922592501</v>
      </c>
      <c r="Q497" s="1">
        <v>0.12035983660773375</v>
      </c>
      <c r="R497" s="11">
        <v>64.806201550387598</v>
      </c>
      <c r="S497" s="1">
        <v>9.9</v>
      </c>
      <c r="T497" s="1">
        <v>0</v>
      </c>
      <c r="U497" s="1">
        <f t="shared" si="183"/>
        <v>1.8116165671397675</v>
      </c>
      <c r="V497" s="1">
        <f t="shared" si="184"/>
        <v>1</v>
      </c>
      <c r="W497" s="1">
        <f t="shared" si="185"/>
        <v>6.6486299703924541</v>
      </c>
      <c r="X497" s="1">
        <f t="shared" si="180"/>
        <v>0.73989633861372039</v>
      </c>
      <c r="Y497" s="1">
        <f t="shared" si="176"/>
        <v>0.72379146210780265</v>
      </c>
      <c r="Z497" s="1">
        <f t="shared" si="181"/>
        <v>1.6397669134720051E-2</v>
      </c>
      <c r="AA497" s="1">
        <f t="shared" si="186"/>
        <v>1.8116165671397675</v>
      </c>
    </row>
    <row r="498" spans="1:27" x14ac:dyDescent="0.45">
      <c r="A498" s="6" t="s">
        <v>120</v>
      </c>
      <c r="B498" s="7" t="s">
        <v>35</v>
      </c>
      <c r="C498" s="1" t="s">
        <v>42</v>
      </c>
      <c r="D498" s="6">
        <v>4202193</v>
      </c>
      <c r="E498" s="6">
        <v>2883669172000</v>
      </c>
      <c r="F498" s="6">
        <v>2970544</v>
      </c>
      <c r="G498" s="6">
        <v>83203</v>
      </c>
      <c r="H498" s="1">
        <v>6.4523882156096194E-3</v>
      </c>
      <c r="I498" s="1">
        <v>-1.1259743246136401E-3</v>
      </c>
      <c r="J498" s="1">
        <v>0.27452535829499186</v>
      </c>
      <c r="K498" s="1">
        <v>0.19199708619585285</v>
      </c>
      <c r="L498" s="1">
        <v>-1.1756569847856155E-2</v>
      </c>
      <c r="M498" s="1">
        <v>6.7433725291861596E-4</v>
      </c>
      <c r="N498" s="1">
        <f t="shared" si="198"/>
        <v>71</v>
      </c>
      <c r="O498" s="1">
        <v>1396</v>
      </c>
      <c r="P498" s="1">
        <v>2.7382580967723599E-2</v>
      </c>
      <c r="Q498" s="1">
        <v>2.7014384427764437E-2</v>
      </c>
      <c r="R498" s="11">
        <v>98.20463128602664</v>
      </c>
      <c r="S498" s="1">
        <v>9.9</v>
      </c>
      <c r="T498" s="1">
        <v>0</v>
      </c>
      <c r="U498" s="1">
        <f t="shared" si="183"/>
        <v>1.992131969401387</v>
      </c>
      <c r="V498" s="1">
        <f t="shared" si="184"/>
        <v>1</v>
      </c>
      <c r="W498" s="1">
        <f t="shared" si="185"/>
        <v>6.6234759949785831</v>
      </c>
      <c r="X498" s="1">
        <f t="shared" si="180"/>
        <v>0.70690327645588857</v>
      </c>
      <c r="Y498" s="1">
        <f t="shared" si="176"/>
        <v>0.85070957940957437</v>
      </c>
      <c r="Z498" s="1">
        <f t="shared" si="181"/>
        <v>1.979989971902766E-2</v>
      </c>
      <c r="AA498" s="1">
        <f t="shared" si="186"/>
        <v>1.992131969401387</v>
      </c>
    </row>
    <row r="499" spans="1:27" ht="16.5" x14ac:dyDescent="0.45">
      <c r="A499" s="6" t="s">
        <v>121</v>
      </c>
      <c r="B499" s="7" t="s">
        <v>28</v>
      </c>
      <c r="C499" s="7" t="s">
        <v>44</v>
      </c>
      <c r="D499" s="8">
        <v>1227201</v>
      </c>
      <c r="E499" s="8">
        <v>1383900000000</v>
      </c>
      <c r="F499" s="8">
        <v>666387</v>
      </c>
      <c r="G499" s="8">
        <v>240527</v>
      </c>
      <c r="H499" s="1">
        <v>-2.0566456252345065E-2</v>
      </c>
      <c r="I499" s="1">
        <v>-3.631937870679829E-3</v>
      </c>
      <c r="J499" s="1">
        <v>-0.20202232706373147</v>
      </c>
      <c r="K499" s="1">
        <v>0.17010778116330894</v>
      </c>
      <c r="L499" s="1">
        <v>1.026515512724825E-3</v>
      </c>
      <c r="M499" s="1">
        <v>-1.0532657066791037E-2</v>
      </c>
      <c r="N499" s="1">
        <f t="shared" ref="N499" si="199">N498+1</f>
        <v>72</v>
      </c>
      <c r="O499" s="1">
        <v>1390</v>
      </c>
      <c r="P499" s="1">
        <v>-0.41202695560106301</v>
      </c>
      <c r="Q499" s="1">
        <v>-0.53107417499327669</v>
      </c>
      <c r="R499" s="9">
        <v>84.216314195206706</v>
      </c>
      <c r="S499" s="1">
        <v>0</v>
      </c>
      <c r="T499" s="1">
        <v>1</v>
      </c>
      <c r="U499" s="1">
        <f t="shared" si="183"/>
        <v>1.9253962302009504</v>
      </c>
      <c r="V499" s="1">
        <f t="shared" si="184"/>
        <v>0</v>
      </c>
      <c r="W499" s="1">
        <f t="shared" si="185"/>
        <v>6.0889157004953107</v>
      </c>
      <c r="X499" s="1">
        <f t="shared" si="180"/>
        <v>0.54301373613613413</v>
      </c>
      <c r="Y499" s="1">
        <f t="shared" si="176"/>
        <v>0.90327157948644621</v>
      </c>
      <c r="Z499" s="1">
        <f t="shared" si="181"/>
        <v>0.19599641786471816</v>
      </c>
      <c r="AA499" s="1">
        <f t="shared" si="186"/>
        <v>0</v>
      </c>
    </row>
    <row r="500" spans="1:27" x14ac:dyDescent="0.45">
      <c r="A500" s="6" t="s">
        <v>121</v>
      </c>
      <c r="B500" s="7" t="s">
        <v>30</v>
      </c>
      <c r="C500" s="7" t="s">
        <v>44</v>
      </c>
      <c r="D500" s="8">
        <v>1919450</v>
      </c>
      <c r="E500" s="8">
        <v>2697900000000</v>
      </c>
      <c r="F500" s="8">
        <v>1112635</v>
      </c>
      <c r="G500" s="8">
        <v>392402</v>
      </c>
      <c r="H500" s="1">
        <v>4.8119202395733836E-3</v>
      </c>
      <c r="I500" s="1">
        <v>-8.1354471128591253E-3</v>
      </c>
      <c r="J500" s="1">
        <v>1.1779013086670445</v>
      </c>
      <c r="K500" s="1">
        <v>1.2252667171923279</v>
      </c>
      <c r="L500" s="1">
        <v>0</v>
      </c>
      <c r="M500" s="1">
        <v>4.6458824556807263E-3</v>
      </c>
      <c r="N500" s="1">
        <f t="shared" ref="N500:N505" si="200">N499</f>
        <v>72</v>
      </c>
      <c r="O500" s="1">
        <v>1391</v>
      </c>
      <c r="P500" s="1">
        <v>4.8633836201081297E-2</v>
      </c>
      <c r="Q500" s="1">
        <v>4.7488208613075872E-2</v>
      </c>
      <c r="R500" s="10">
        <v>78.919163417223913</v>
      </c>
      <c r="S500" s="1">
        <v>0</v>
      </c>
      <c r="T500" s="1">
        <v>0</v>
      </c>
      <c r="U500" s="1">
        <f t="shared" si="183"/>
        <v>1.897182472864885</v>
      </c>
      <c r="V500" s="1">
        <f t="shared" si="184"/>
        <v>0</v>
      </c>
      <c r="W500" s="1">
        <f t="shared" si="185"/>
        <v>6.2831768036079341</v>
      </c>
      <c r="X500" s="1">
        <f t="shared" si="180"/>
        <v>0.57966344525775615</v>
      </c>
      <c r="Y500" s="1">
        <f t="shared" si="176"/>
        <v>1.2071345737130816</v>
      </c>
      <c r="Z500" s="1">
        <f t="shared" si="181"/>
        <v>0.20443460366250749</v>
      </c>
      <c r="AA500" s="1">
        <f t="shared" si="186"/>
        <v>0</v>
      </c>
    </row>
    <row r="501" spans="1:27" x14ac:dyDescent="0.45">
      <c r="A501" s="6" t="s">
        <v>121</v>
      </c>
      <c r="B501" s="7" t="s">
        <v>31</v>
      </c>
      <c r="C501" s="7" t="s">
        <v>44</v>
      </c>
      <c r="D501" s="8">
        <v>2204066</v>
      </c>
      <c r="E501" s="8">
        <v>2511500000000</v>
      </c>
      <c r="F501" s="8">
        <v>1178998</v>
      </c>
      <c r="G501" s="8">
        <v>413251</v>
      </c>
      <c r="H501" s="1">
        <v>8.8557242821061578E-4</v>
      </c>
      <c r="I501" s="1">
        <v>-5.6652881132257821E-5</v>
      </c>
      <c r="J501" s="1">
        <v>-0.1899134860313037</v>
      </c>
      <c r="K501" s="1">
        <v>0.32721159724041571</v>
      </c>
      <c r="L501" s="1">
        <v>1.0469755981241502E-2</v>
      </c>
      <c r="M501" s="1">
        <v>-1.5791655426078603E-4</v>
      </c>
      <c r="N501" s="1">
        <f t="shared" si="200"/>
        <v>72</v>
      </c>
      <c r="O501" s="1">
        <v>1392</v>
      </c>
      <c r="P501" s="1">
        <v>-0.536924216018968</v>
      </c>
      <c r="Q501" s="1">
        <v>-0.76986455798545772</v>
      </c>
      <c r="R501" s="10">
        <v>75.819495958472416</v>
      </c>
      <c r="S501" s="1">
        <v>0</v>
      </c>
      <c r="T501" s="1">
        <v>1</v>
      </c>
      <c r="U501" s="1">
        <f t="shared" si="183"/>
        <v>1.8797808929474231</v>
      </c>
      <c r="V501" s="1">
        <f t="shared" si="184"/>
        <v>0</v>
      </c>
      <c r="W501" s="1">
        <f t="shared" si="185"/>
        <v>6.3432245951736874</v>
      </c>
      <c r="X501" s="1">
        <f t="shared" si="180"/>
        <v>0.53491955322572005</v>
      </c>
      <c r="Y501" s="1">
        <f t="shared" si="176"/>
        <v>0.89612123235467378</v>
      </c>
      <c r="Z501" s="1">
        <f t="shared" si="181"/>
        <v>0.1874948390837661</v>
      </c>
      <c r="AA501" s="1">
        <f t="shared" si="186"/>
        <v>0</v>
      </c>
    </row>
    <row r="502" spans="1:27" x14ac:dyDescent="0.45">
      <c r="A502" s="6" t="s">
        <v>121</v>
      </c>
      <c r="B502" s="7" t="s">
        <v>32</v>
      </c>
      <c r="C502" s="7" t="s">
        <v>44</v>
      </c>
      <c r="D502" s="8">
        <v>2234445</v>
      </c>
      <c r="E502" s="8">
        <v>1977950000000</v>
      </c>
      <c r="F502" s="8">
        <v>1308105</v>
      </c>
      <c r="G502" s="8">
        <v>153947</v>
      </c>
      <c r="H502" s="1">
        <v>-2.0353415369835817E-4</v>
      </c>
      <c r="I502" s="1">
        <v>-1.1560563886145281E-3</v>
      </c>
      <c r="J502" s="1">
        <v>-5.2167554248469888E-2</v>
      </c>
      <c r="K502" s="1">
        <v>-9.7612170102448367E-2</v>
      </c>
      <c r="L502" s="1">
        <v>-4.2600723876866527E-4</v>
      </c>
      <c r="M502" s="1">
        <v>-1.0018666511112407E-2</v>
      </c>
      <c r="N502" s="1">
        <f t="shared" si="200"/>
        <v>72</v>
      </c>
      <c r="O502" s="1">
        <v>1393</v>
      </c>
      <c r="P502" s="1">
        <v>-5.02989210095596E-2</v>
      </c>
      <c r="Q502" s="1">
        <v>-5.1607997595684178E-2</v>
      </c>
      <c r="R502" s="10">
        <v>94.363900527731687</v>
      </c>
      <c r="S502" s="1">
        <v>0</v>
      </c>
      <c r="T502" s="1">
        <v>0</v>
      </c>
      <c r="U502" s="1">
        <f t="shared" si="183"/>
        <v>1.9748058841281366</v>
      </c>
      <c r="V502" s="1">
        <f t="shared" si="184"/>
        <v>0</v>
      </c>
      <c r="W502" s="1">
        <f t="shared" si="185"/>
        <v>6.3491696691371358</v>
      </c>
      <c r="X502" s="1">
        <f t="shared" si="180"/>
        <v>0.58542725374757487</v>
      </c>
      <c r="Y502" s="1">
        <f t="shared" ref="Y502:Y565" si="201">LN((E502/1000000)/(D502-F502))</f>
        <v>0.75857489592262661</v>
      </c>
      <c r="Z502" s="1">
        <f t="shared" si="181"/>
        <v>6.8897198185679215E-2</v>
      </c>
      <c r="AA502" s="1">
        <f t="shared" si="186"/>
        <v>0</v>
      </c>
    </row>
    <row r="503" spans="1:27" x14ac:dyDescent="0.45">
      <c r="A503" s="6" t="s">
        <v>121</v>
      </c>
      <c r="B503" s="7" t="s">
        <v>33</v>
      </c>
      <c r="C503" s="7" t="s">
        <v>44</v>
      </c>
      <c r="D503" s="8">
        <v>1914166</v>
      </c>
      <c r="E503" s="8">
        <v>1962350000000</v>
      </c>
      <c r="F503" s="8">
        <v>1036473</v>
      </c>
      <c r="G503" s="8">
        <v>51352</v>
      </c>
      <c r="H503" s="1">
        <v>-7.5181754681808832E-3</v>
      </c>
      <c r="I503" s="1">
        <v>-1.4035954201275449E-2</v>
      </c>
      <c r="J503" s="1">
        <v>-0.1950911890298104</v>
      </c>
      <c r="K503" s="1">
        <v>9.6369509420754826E-2</v>
      </c>
      <c r="L503" s="1">
        <v>-1.425255358251717E-3</v>
      </c>
      <c r="M503" s="1">
        <v>1.7930240987493389E-2</v>
      </c>
      <c r="N503" s="1">
        <f t="shared" si="200"/>
        <v>72</v>
      </c>
      <c r="O503" s="1">
        <v>1394</v>
      </c>
      <c r="P503" s="1">
        <v>-0.31529552328381999</v>
      </c>
      <c r="Q503" s="1">
        <v>-0.37876795466095409</v>
      </c>
      <c r="R503" s="10">
        <v>71.150984322231679</v>
      </c>
      <c r="S503" s="1">
        <v>0</v>
      </c>
      <c r="T503" s="1">
        <v>1</v>
      </c>
      <c r="U503" s="1">
        <f t="shared" si="183"/>
        <v>1.8521809126108393</v>
      </c>
      <c r="V503" s="1">
        <f t="shared" si="184"/>
        <v>0</v>
      </c>
      <c r="W503" s="1">
        <f t="shared" si="185"/>
        <v>6.2819795978911337</v>
      </c>
      <c r="X503" s="1">
        <f t="shared" si="180"/>
        <v>0.54147498179363751</v>
      </c>
      <c r="Y503" s="1">
        <f t="shared" si="201"/>
        <v>0.80460113943834066</v>
      </c>
      <c r="Z503" s="1">
        <f t="shared" si="181"/>
        <v>2.6827349352146052E-2</v>
      </c>
      <c r="AA503" s="1">
        <f t="shared" si="186"/>
        <v>0</v>
      </c>
    </row>
    <row r="504" spans="1:27" x14ac:dyDescent="0.45">
      <c r="A504" s="6" t="s">
        <v>121</v>
      </c>
      <c r="B504" s="7" t="s">
        <v>34</v>
      </c>
      <c r="C504" s="7" t="s">
        <v>44</v>
      </c>
      <c r="D504" s="6">
        <v>1862168</v>
      </c>
      <c r="E504" s="6">
        <v>1755650000000</v>
      </c>
      <c r="F504" s="6">
        <v>898691</v>
      </c>
      <c r="G504" s="6">
        <v>162103</v>
      </c>
      <c r="H504" s="1">
        <v>-6.6120431986823724E-4</v>
      </c>
      <c r="I504" s="1">
        <v>3.6893638807116345E-3</v>
      </c>
      <c r="J504" s="1">
        <v>7.594277308017687E-2</v>
      </c>
      <c r="K504" s="1">
        <v>5.3461514160966478E-2</v>
      </c>
      <c r="L504" s="1">
        <v>-4.1482686497792375E-3</v>
      </c>
      <c r="M504" s="1">
        <v>1.2080253031900454E-2</v>
      </c>
      <c r="N504" s="1">
        <f t="shared" si="200"/>
        <v>72</v>
      </c>
      <c r="O504" s="1">
        <v>1395</v>
      </c>
      <c r="P504" s="1">
        <v>-2.2922131356232601E-2</v>
      </c>
      <c r="Q504" s="1">
        <v>-2.3188928330554543E-2</v>
      </c>
      <c r="R504" s="11">
        <v>56.899224806201552</v>
      </c>
      <c r="S504" s="1">
        <v>0</v>
      </c>
      <c r="T504" s="1">
        <v>0</v>
      </c>
      <c r="U504" s="1">
        <f t="shared" si="183"/>
        <v>1.7551063496168215</v>
      </c>
      <c r="V504" s="1">
        <f t="shared" si="184"/>
        <v>0</v>
      </c>
      <c r="W504" s="1">
        <f t="shared" si="185"/>
        <v>6.2700188593422421</v>
      </c>
      <c r="X504" s="1">
        <f t="shared" si="180"/>
        <v>0.48260468443233906</v>
      </c>
      <c r="Y504" s="1">
        <f t="shared" si="201"/>
        <v>0.60004582143320706</v>
      </c>
      <c r="Z504" s="1">
        <f t="shared" si="181"/>
        <v>8.7050685008012163E-2</v>
      </c>
      <c r="AA504" s="1">
        <f t="shared" si="186"/>
        <v>0</v>
      </c>
    </row>
    <row r="505" spans="1:27" x14ac:dyDescent="0.45">
      <c r="A505" s="6" t="s">
        <v>121</v>
      </c>
      <c r="B505" s="7" t="s">
        <v>35</v>
      </c>
      <c r="C505" s="7" t="s">
        <v>44</v>
      </c>
      <c r="D505" s="6">
        <v>2106054</v>
      </c>
      <c r="E505" s="6">
        <v>1025700000000</v>
      </c>
      <c r="F505" s="6">
        <v>1134219</v>
      </c>
      <c r="G505" s="6">
        <v>98921</v>
      </c>
      <c r="H505" s="1">
        <v>-1.2905132499261215E-2</v>
      </c>
      <c r="I505" s="1">
        <v>-7.7556709002597575E-3</v>
      </c>
      <c r="J505" s="1">
        <v>-0.38879851266558219</v>
      </c>
      <c r="K505" s="1">
        <v>0.36267274414611206</v>
      </c>
      <c r="L505" s="1">
        <v>4.7528517110266157E-2</v>
      </c>
      <c r="M505" s="1">
        <v>-1.7744132390685953E-3</v>
      </c>
      <c r="N505" s="1">
        <f t="shared" si="200"/>
        <v>72</v>
      </c>
      <c r="O505" s="1">
        <v>1396</v>
      </c>
      <c r="P505" s="1">
        <v>-0.73393077859575495</v>
      </c>
      <c r="Q505" s="1">
        <v>-1.3239987732115841</v>
      </c>
      <c r="R505" s="11">
        <v>91.613378578915146</v>
      </c>
      <c r="S505" s="1">
        <v>0</v>
      </c>
      <c r="T505" s="1">
        <v>1</v>
      </c>
      <c r="U505" s="1">
        <f t="shared" si="183"/>
        <v>1.9619588996365647</v>
      </c>
      <c r="V505" s="1">
        <f t="shared" si="184"/>
        <v>0</v>
      </c>
      <c r="W505" s="1">
        <f t="shared" si="185"/>
        <v>6.3234695024626504</v>
      </c>
      <c r="X505" s="1">
        <f t="shared" si="180"/>
        <v>0.53855171804711555</v>
      </c>
      <c r="Y505" s="1">
        <f t="shared" si="201"/>
        <v>5.3944548349031889E-2</v>
      </c>
      <c r="Z505" s="1">
        <f t="shared" si="181"/>
        <v>4.6969830783066338E-2</v>
      </c>
      <c r="AA505" s="1">
        <f t="shared" si="186"/>
        <v>0</v>
      </c>
    </row>
    <row r="506" spans="1:27" ht="16.5" x14ac:dyDescent="0.45">
      <c r="A506" s="6" t="s">
        <v>122</v>
      </c>
      <c r="B506" s="7" t="s">
        <v>28</v>
      </c>
      <c r="C506" s="7" t="s">
        <v>44</v>
      </c>
      <c r="D506" s="8">
        <v>324879</v>
      </c>
      <c r="E506" s="8">
        <v>594840000000</v>
      </c>
      <c r="F506" s="8">
        <v>125404</v>
      </c>
      <c r="G506" s="8">
        <v>57949</v>
      </c>
      <c r="H506" s="1">
        <v>-3.8826045741832599E-2</v>
      </c>
      <c r="I506" s="1">
        <v>-2.0838641575364903E-3</v>
      </c>
      <c r="J506" s="1">
        <v>-0.18093839340307039</v>
      </c>
      <c r="K506" s="1">
        <v>0.24595252171540316</v>
      </c>
      <c r="L506" s="1">
        <v>-2.4909775516946561E-2</v>
      </c>
      <c r="M506" s="1">
        <v>-1.2775004790626797E-4</v>
      </c>
      <c r="N506" s="1">
        <f t="shared" ref="N506" si="202">N505+1</f>
        <v>73</v>
      </c>
      <c r="O506" s="1">
        <v>1390</v>
      </c>
      <c r="P506" s="1">
        <v>-0.43862922078333899</v>
      </c>
      <c r="Q506" s="1">
        <v>-0.57737366625462927</v>
      </c>
      <c r="R506" s="9">
        <v>46.511627906976742</v>
      </c>
      <c r="S506" s="1">
        <v>16.989999999999998</v>
      </c>
      <c r="T506" s="1">
        <v>1</v>
      </c>
      <c r="U506" s="1">
        <f t="shared" si="183"/>
        <v>1.6675615400843946</v>
      </c>
      <c r="V506" s="1">
        <f t="shared" si="184"/>
        <v>1</v>
      </c>
      <c r="W506" s="1">
        <f t="shared" si="185"/>
        <v>5.5117216396956277</v>
      </c>
      <c r="X506" s="1">
        <f t="shared" si="180"/>
        <v>0.38600217311676038</v>
      </c>
      <c r="Y506" s="1">
        <f t="shared" si="201"/>
        <v>1.0926035466261381</v>
      </c>
      <c r="Z506" s="1">
        <f t="shared" si="181"/>
        <v>0.178371024289043</v>
      </c>
      <c r="AA506" s="1">
        <f t="shared" si="186"/>
        <v>1.6675615400843946</v>
      </c>
    </row>
    <row r="507" spans="1:27" x14ac:dyDescent="0.45">
      <c r="A507" s="6" t="s">
        <v>122</v>
      </c>
      <c r="B507" s="7" t="s">
        <v>30</v>
      </c>
      <c r="C507" s="7" t="s">
        <v>44</v>
      </c>
      <c r="D507" s="8">
        <v>405363</v>
      </c>
      <c r="E507" s="8">
        <v>578280000000</v>
      </c>
      <c r="F507" s="8">
        <v>121352</v>
      </c>
      <c r="G507" s="8">
        <v>135638</v>
      </c>
      <c r="H507" s="1">
        <v>3.6583189744104488E-2</v>
      </c>
      <c r="I507" s="1">
        <v>1.6109260801184199E-2</v>
      </c>
      <c r="J507" s="1">
        <v>-2.7817639359311641E-2</v>
      </c>
      <c r="K507" s="1">
        <v>0.67040487640182866</v>
      </c>
      <c r="L507" s="1">
        <v>3.9835945221684065E-2</v>
      </c>
      <c r="M507" s="1">
        <v>-2.1250095598116443E-3</v>
      </c>
      <c r="N507" s="1">
        <f t="shared" ref="N507:N512" si="203">N506</f>
        <v>73</v>
      </c>
      <c r="O507" s="1">
        <v>1391</v>
      </c>
      <c r="P507" s="1">
        <v>-0.69280031303188205</v>
      </c>
      <c r="Q507" s="1">
        <v>-1.1802572966931302</v>
      </c>
      <c r="R507" s="10">
        <v>77.645908485255788</v>
      </c>
      <c r="S507" s="1">
        <v>18.71</v>
      </c>
      <c r="T507" s="1">
        <v>1</v>
      </c>
      <c r="U507" s="1">
        <f t="shared" si="183"/>
        <v>1.890118575723402</v>
      </c>
      <c r="V507" s="1">
        <f t="shared" si="184"/>
        <v>1</v>
      </c>
      <c r="W507" s="1">
        <f t="shared" si="185"/>
        <v>5.6078441054098711</v>
      </c>
      <c r="X507" s="1">
        <f t="shared" si="180"/>
        <v>0.29936624704277398</v>
      </c>
      <c r="Y507" s="1">
        <f t="shared" si="201"/>
        <v>0.71104521063474924</v>
      </c>
      <c r="Z507" s="1">
        <f t="shared" si="181"/>
        <v>0.33460873340684771</v>
      </c>
      <c r="AA507" s="1">
        <f t="shared" si="186"/>
        <v>1.890118575723402</v>
      </c>
    </row>
    <row r="508" spans="1:27" x14ac:dyDescent="0.45">
      <c r="A508" s="6" t="s">
        <v>122</v>
      </c>
      <c r="B508" s="7" t="s">
        <v>31</v>
      </c>
      <c r="C508" s="7" t="s">
        <v>44</v>
      </c>
      <c r="D508" s="8">
        <v>362281</v>
      </c>
      <c r="E508" s="8">
        <v>323040000000</v>
      </c>
      <c r="F508" s="8">
        <v>80580</v>
      </c>
      <c r="G508" s="8">
        <v>105690</v>
      </c>
      <c r="H508" s="1">
        <v>-2.1288890472820607E-2</v>
      </c>
      <c r="I508" s="1">
        <v>-0.90022453626323728</v>
      </c>
      <c r="J508" s="1">
        <v>-0.13596519672824339</v>
      </c>
      <c r="K508" s="1">
        <v>0.73205213648133383</v>
      </c>
      <c r="L508" s="1">
        <v>-1.732373772401509E-3</v>
      </c>
      <c r="M508" s="1">
        <v>0</v>
      </c>
      <c r="N508" s="1">
        <f t="shared" si="203"/>
        <v>73</v>
      </c>
      <c r="O508" s="1">
        <v>1392</v>
      </c>
      <c r="P508" s="1">
        <v>-0.86708813237272098</v>
      </c>
      <c r="Q508" s="1">
        <v>-2.018069019828503</v>
      </c>
      <c r="R508" s="10">
        <v>81.43629288822514</v>
      </c>
      <c r="S508" s="1">
        <v>17.28</v>
      </c>
      <c r="T508" s="1">
        <v>1</v>
      </c>
      <c r="U508" s="1">
        <f t="shared" si="183"/>
        <v>1.9108179956553619</v>
      </c>
      <c r="V508" s="1">
        <f t="shared" si="184"/>
        <v>1</v>
      </c>
      <c r="W508" s="1">
        <f t="shared" si="185"/>
        <v>5.5590455578503475</v>
      </c>
      <c r="X508" s="1">
        <f t="shared" si="180"/>
        <v>0.22242402996568961</v>
      </c>
      <c r="Y508" s="1">
        <f t="shared" si="201"/>
        <v>0.13692992981274679</v>
      </c>
      <c r="Z508" s="1">
        <f t="shared" si="181"/>
        <v>0.2917348687896964</v>
      </c>
      <c r="AA508" s="1">
        <f t="shared" si="186"/>
        <v>1.9108179956553619</v>
      </c>
    </row>
    <row r="509" spans="1:27" x14ac:dyDescent="0.45">
      <c r="A509" s="6" t="s">
        <v>122</v>
      </c>
      <c r="B509" s="7" t="s">
        <v>32</v>
      </c>
      <c r="C509" s="7" t="s">
        <v>44</v>
      </c>
      <c r="D509" s="8">
        <v>409103</v>
      </c>
      <c r="E509" s="8">
        <v>297840000000</v>
      </c>
      <c r="F509" s="8">
        <v>178309</v>
      </c>
      <c r="G509" s="8">
        <v>37286</v>
      </c>
      <c r="H509" s="1">
        <v>3.149512480886462E-2</v>
      </c>
      <c r="I509" s="1">
        <v>-4.5433355495945772E-3</v>
      </c>
      <c r="J509" s="1">
        <v>-0.36193701605373058</v>
      </c>
      <c r="K509" s="1">
        <v>-0.18993837245242315</v>
      </c>
      <c r="L509" s="1">
        <v>3.9761150767696062E-2</v>
      </c>
      <c r="M509" s="1">
        <v>3.4223241435429427E-3</v>
      </c>
      <c r="N509" s="1">
        <f t="shared" si="203"/>
        <v>73</v>
      </c>
      <c r="O509" s="1">
        <v>1393</v>
      </c>
      <c r="P509" s="1">
        <v>-0.26904136789463701</v>
      </c>
      <c r="Q509" s="1">
        <v>-0.31339841166081672</v>
      </c>
      <c r="R509" s="10">
        <v>90.044708806158539</v>
      </c>
      <c r="S509" s="1">
        <v>17.28</v>
      </c>
      <c r="T509" s="1">
        <v>1</v>
      </c>
      <c r="U509" s="1">
        <f t="shared" si="183"/>
        <v>1.9544581979573046</v>
      </c>
      <c r="V509" s="1">
        <f t="shared" si="184"/>
        <v>1</v>
      </c>
      <c r="W509" s="1">
        <f t="shared" si="185"/>
        <v>5.611832664242125</v>
      </c>
      <c r="X509" s="1">
        <f t="shared" si="180"/>
        <v>0.43585356255026242</v>
      </c>
      <c r="Y509" s="1">
        <f t="shared" si="201"/>
        <v>0.25503089180222821</v>
      </c>
      <c r="Z509" s="1">
        <f t="shared" si="181"/>
        <v>9.1140861836750159E-2</v>
      </c>
      <c r="AA509" s="1">
        <f t="shared" si="186"/>
        <v>1.9544581979573046</v>
      </c>
    </row>
    <row r="510" spans="1:27" x14ac:dyDescent="0.45">
      <c r="A510" s="6" t="s">
        <v>122</v>
      </c>
      <c r="B510" s="7" t="s">
        <v>33</v>
      </c>
      <c r="C510" s="7" t="s">
        <v>44</v>
      </c>
      <c r="D510" s="8">
        <v>381001</v>
      </c>
      <c r="E510" s="8">
        <v>1140720000000</v>
      </c>
      <c r="F510" s="8">
        <v>214912</v>
      </c>
      <c r="G510" s="8">
        <v>-28705</v>
      </c>
      <c r="H510" s="1">
        <v>-4.3711165380827685E-2</v>
      </c>
      <c r="I510" s="1">
        <v>-3.0644746410753926E-3</v>
      </c>
      <c r="J510" s="1">
        <v>-2.6491748973033512E-3</v>
      </c>
      <c r="K510" s="1">
        <v>0.19895033152548444</v>
      </c>
      <c r="L510" s="1">
        <v>-6.4541697333408048E-3</v>
      </c>
      <c r="M510" s="1">
        <v>-9.1932896454527159E-3</v>
      </c>
      <c r="N510" s="1">
        <f t="shared" si="203"/>
        <v>73</v>
      </c>
      <c r="O510" s="1">
        <v>1394</v>
      </c>
      <c r="P510" s="1">
        <v>-0.21701458071389301</v>
      </c>
      <c r="Q510" s="1">
        <v>-0.24464120476611406</v>
      </c>
      <c r="R510" s="10">
        <v>87.559996510381623</v>
      </c>
      <c r="S510" s="1">
        <v>17.28</v>
      </c>
      <c r="T510" s="1">
        <v>1</v>
      </c>
      <c r="U510" s="1">
        <f t="shared" si="183"/>
        <v>1.9423057355875109</v>
      </c>
      <c r="V510" s="1">
        <f t="shared" si="184"/>
        <v>1</v>
      </c>
      <c r="W510" s="1">
        <f t="shared" si="185"/>
        <v>5.5809261155546537</v>
      </c>
      <c r="X510" s="1">
        <f t="shared" si="180"/>
        <v>0.56407201030968424</v>
      </c>
      <c r="Y510" s="1">
        <f t="shared" si="201"/>
        <v>1.9268911317131605</v>
      </c>
      <c r="Z510" s="1">
        <f t="shared" si="181"/>
        <v>-7.5341009603649339E-2</v>
      </c>
      <c r="AA510" s="1">
        <f t="shared" si="186"/>
        <v>1.9423057355875109</v>
      </c>
    </row>
    <row r="511" spans="1:27" x14ac:dyDescent="0.45">
      <c r="A511" s="6" t="s">
        <v>122</v>
      </c>
      <c r="B511" s="7" t="s">
        <v>34</v>
      </c>
      <c r="C511" s="7" t="s">
        <v>44</v>
      </c>
      <c r="D511" s="6">
        <v>514501</v>
      </c>
      <c r="E511" s="6">
        <v>1373880000000</v>
      </c>
      <c r="F511" s="6">
        <v>217860</v>
      </c>
      <c r="G511" s="6">
        <v>130552</v>
      </c>
      <c r="H511" s="1">
        <v>-2.0697546731476106E-2</v>
      </c>
      <c r="I511" s="1">
        <v>1.4621034753317305E-3</v>
      </c>
      <c r="J511" s="1">
        <v>1.8273698314744569</v>
      </c>
      <c r="K511" s="1">
        <v>3.489942911327458E-2</v>
      </c>
      <c r="L511" s="1">
        <v>1.5428565707401247E-2</v>
      </c>
      <c r="M511" s="1">
        <v>3.1504068229527846E-3</v>
      </c>
      <c r="N511" s="1">
        <f t="shared" si="203"/>
        <v>73</v>
      </c>
      <c r="O511" s="1">
        <v>1395</v>
      </c>
      <c r="P511" s="1">
        <v>1.7630477380340801</v>
      </c>
      <c r="Q511" s="1">
        <v>1.0163343234011728</v>
      </c>
      <c r="R511" s="11">
        <v>66.876474049773663</v>
      </c>
      <c r="S511" s="1">
        <v>17.28</v>
      </c>
      <c r="T511" s="1">
        <v>0</v>
      </c>
      <c r="U511" s="1">
        <f t="shared" si="183"/>
        <v>1.8252733675844635</v>
      </c>
      <c r="V511" s="1">
        <f t="shared" si="184"/>
        <v>1</v>
      </c>
      <c r="W511" s="1">
        <f t="shared" si="185"/>
        <v>5.7113862232074117</v>
      </c>
      <c r="X511" s="1">
        <f t="shared" si="180"/>
        <v>0.4234394102246643</v>
      </c>
      <c r="Y511" s="1">
        <f t="shared" si="201"/>
        <v>1.532871479262377</v>
      </c>
      <c r="Z511" s="1">
        <f t="shared" si="181"/>
        <v>0.25374489068048456</v>
      </c>
      <c r="AA511" s="1">
        <f t="shared" si="186"/>
        <v>1.8252733675844635</v>
      </c>
    </row>
    <row r="512" spans="1:27" x14ac:dyDescent="0.45">
      <c r="A512" s="6" t="s">
        <v>122</v>
      </c>
      <c r="B512" s="7" t="s">
        <v>35</v>
      </c>
      <c r="C512" s="7" t="s">
        <v>44</v>
      </c>
      <c r="D512" s="6">
        <v>601782</v>
      </c>
      <c r="E512" s="6">
        <v>1564680000000</v>
      </c>
      <c r="F512" s="6">
        <v>125780</v>
      </c>
      <c r="G512" s="6">
        <v>263361</v>
      </c>
      <c r="H512" s="1">
        <v>-4.8281819072297479E-3</v>
      </c>
      <c r="I512" s="1">
        <v>5.9614915523198619E-3</v>
      </c>
      <c r="J512" s="1">
        <v>0.94760528502631503</v>
      </c>
      <c r="K512" s="1">
        <v>0.1810950487779622</v>
      </c>
      <c r="L512" s="1">
        <v>-6.3436195815986243E-3</v>
      </c>
      <c r="M512" s="1">
        <v>6.0307862338669822E-4</v>
      </c>
      <c r="N512" s="1">
        <f t="shared" si="203"/>
        <v>73</v>
      </c>
      <c r="O512" s="1">
        <v>1396</v>
      </c>
      <c r="P512" s="1">
        <v>0.72459045834664904</v>
      </c>
      <c r="Q512" s="1">
        <v>0.54498960684459541</v>
      </c>
      <c r="R512" s="11">
        <v>81.485906862745097</v>
      </c>
      <c r="S512" s="1">
        <v>15.38</v>
      </c>
      <c r="T512" s="1">
        <v>0</v>
      </c>
      <c r="U512" s="1">
        <f t="shared" si="183"/>
        <v>1.9110825032063072</v>
      </c>
      <c r="V512" s="1">
        <f t="shared" si="184"/>
        <v>1</v>
      </c>
      <c r="W512" s="1">
        <f t="shared" si="185"/>
        <v>5.7794391933449303</v>
      </c>
      <c r="X512" s="1">
        <f t="shared" si="180"/>
        <v>0.20901256601227688</v>
      </c>
      <c r="Y512" s="1">
        <f t="shared" si="201"/>
        <v>1.1900145533201159</v>
      </c>
      <c r="Z512" s="1">
        <f t="shared" si="181"/>
        <v>0.43763522338654198</v>
      </c>
      <c r="AA512" s="1">
        <f t="shared" si="186"/>
        <v>1.9110825032063072</v>
      </c>
    </row>
    <row r="513" spans="1:27" ht="16.5" x14ac:dyDescent="0.45">
      <c r="A513" s="6" t="s">
        <v>123</v>
      </c>
      <c r="B513" s="7" t="s">
        <v>28</v>
      </c>
      <c r="C513" s="7" t="s">
        <v>44</v>
      </c>
      <c r="D513" s="8">
        <v>923783</v>
      </c>
      <c r="E513" s="8">
        <v>1278000000000</v>
      </c>
      <c r="F513" s="8">
        <v>177338</v>
      </c>
      <c r="G513" s="8">
        <v>147944</v>
      </c>
      <c r="H513" s="1">
        <v>4.7791964390300184E-3</v>
      </c>
      <c r="I513" s="1">
        <v>4.6303563019934072E-3</v>
      </c>
      <c r="J513" s="1">
        <v>0.20905196708375609</v>
      </c>
      <c r="K513" s="1">
        <v>0.16933466733366684</v>
      </c>
      <c r="L513" s="1">
        <v>0</v>
      </c>
      <c r="M513" s="1">
        <v>4.3072435585804567E-3</v>
      </c>
      <c r="N513" s="1">
        <f t="shared" ref="N513" si="204">N512+1</f>
        <v>74</v>
      </c>
      <c r="O513" s="1">
        <v>1390</v>
      </c>
      <c r="P513" s="1">
        <v>-4.3919044071428302E-3</v>
      </c>
      <c r="Q513" s="1">
        <v>-4.4015771508704952E-3</v>
      </c>
      <c r="R513" s="9">
        <v>87.258686446656498</v>
      </c>
      <c r="S513" s="1">
        <v>0</v>
      </c>
      <c r="T513" s="1">
        <v>0</v>
      </c>
      <c r="U513" s="1">
        <f t="shared" si="183"/>
        <v>1.9408086710245975</v>
      </c>
      <c r="V513" s="1">
        <f t="shared" si="184"/>
        <v>0</v>
      </c>
      <c r="W513" s="1">
        <f t="shared" si="185"/>
        <v>5.9655699658406807</v>
      </c>
      <c r="X513" s="1">
        <f t="shared" si="180"/>
        <v>0.19196932612962134</v>
      </c>
      <c r="Y513" s="1">
        <f t="shared" si="201"/>
        <v>0.53772969783261071</v>
      </c>
      <c r="Z513" s="1">
        <f t="shared" si="181"/>
        <v>0.16015016513618457</v>
      </c>
      <c r="AA513" s="1">
        <f t="shared" si="186"/>
        <v>0</v>
      </c>
    </row>
    <row r="514" spans="1:27" x14ac:dyDescent="0.45">
      <c r="A514" s="6" t="s">
        <v>123</v>
      </c>
      <c r="B514" s="7" t="s">
        <v>30</v>
      </c>
      <c r="C514" s="7" t="s">
        <v>44</v>
      </c>
      <c r="D514" s="8">
        <v>1478356</v>
      </c>
      <c r="E514" s="8">
        <v>3772554174000</v>
      </c>
      <c r="F514" s="8">
        <v>319938</v>
      </c>
      <c r="G514" s="8">
        <v>231801</v>
      </c>
      <c r="H514" s="1">
        <v>8.0914836898674149E-3</v>
      </c>
      <c r="I514" s="1">
        <v>2.1114083680593542E-2</v>
      </c>
      <c r="J514" s="1">
        <v>1.4987879352943918</v>
      </c>
      <c r="K514" s="1">
        <v>1.1605055906660184</v>
      </c>
      <c r="L514" s="1">
        <v>4.8412824267978086E-3</v>
      </c>
      <c r="M514" s="1">
        <v>-1.4985959101382488E-3</v>
      </c>
      <c r="N514" s="1">
        <f t="shared" ref="N514:N519" si="205">N513</f>
        <v>74</v>
      </c>
      <c r="O514" s="1">
        <v>1391</v>
      </c>
      <c r="P514" s="1">
        <v>0.41798119495484798</v>
      </c>
      <c r="Q514" s="1">
        <v>0.3492341663540498</v>
      </c>
      <c r="R514" s="10">
        <v>78.732784047522316</v>
      </c>
      <c r="S514" s="1">
        <v>0</v>
      </c>
      <c r="T514" s="1">
        <v>0</v>
      </c>
      <c r="U514" s="1">
        <f t="shared" si="183"/>
        <v>1.8961556086768574</v>
      </c>
      <c r="V514" s="1">
        <f t="shared" si="184"/>
        <v>0</v>
      </c>
      <c r="W514" s="1">
        <f t="shared" si="185"/>
        <v>6.1697790282526759</v>
      </c>
      <c r="X514" s="1">
        <f t="shared" ref="X514:X577" si="206">F514/D514</f>
        <v>0.21641472013506896</v>
      </c>
      <c r="Y514" s="1">
        <f t="shared" si="201"/>
        <v>1.1806969905927043</v>
      </c>
      <c r="Z514" s="1">
        <f t="shared" ref="Z514:Z577" si="207">G514/D514</f>
        <v>0.15679646850961473</v>
      </c>
      <c r="AA514" s="1">
        <f t="shared" si="186"/>
        <v>0</v>
      </c>
    </row>
    <row r="515" spans="1:27" x14ac:dyDescent="0.45">
      <c r="A515" s="6" t="s">
        <v>123</v>
      </c>
      <c r="B515" s="7" t="s">
        <v>31</v>
      </c>
      <c r="C515" s="7" t="s">
        <v>44</v>
      </c>
      <c r="D515" s="8">
        <v>1610832</v>
      </c>
      <c r="E515" s="8">
        <v>2221207140000</v>
      </c>
      <c r="F515" s="8">
        <v>346058</v>
      </c>
      <c r="G515" s="8">
        <v>350669</v>
      </c>
      <c r="H515" s="1">
        <v>-2.6387822216973779E-4</v>
      </c>
      <c r="I515" s="1">
        <v>-1.5004289269649911E-3</v>
      </c>
      <c r="J515" s="1">
        <v>1.3678255272706923</v>
      </c>
      <c r="K515" s="1">
        <v>0.32460127448156684</v>
      </c>
      <c r="L515" s="1">
        <v>-8.6275498546319084E-4</v>
      </c>
      <c r="M515" s="1">
        <v>-1.3080244753462867E-3</v>
      </c>
      <c r="N515" s="1">
        <f t="shared" si="205"/>
        <v>74</v>
      </c>
      <c r="O515" s="1">
        <v>1392</v>
      </c>
      <c r="P515" s="1">
        <v>1.01588411144381</v>
      </c>
      <c r="Q515" s="1">
        <v>0.70105786415395854</v>
      </c>
      <c r="R515" s="10">
        <v>72.193236105585143</v>
      </c>
      <c r="S515" s="1">
        <v>0</v>
      </c>
      <c r="T515" s="1">
        <v>0</v>
      </c>
      <c r="U515" s="1">
        <f t="shared" ref="U515:U578" si="208">LOG10(R515)</f>
        <v>1.8584965097631749</v>
      </c>
      <c r="V515" s="1">
        <f t="shared" ref="V515:V578" si="209">IF(S515&gt;0.2,1,0)</f>
        <v>0</v>
      </c>
      <c r="W515" s="1">
        <f t="shared" ref="W515:W578" si="210">LOG10(D515)</f>
        <v>6.2070502485026777</v>
      </c>
      <c r="X515" s="1">
        <f t="shared" si="206"/>
        <v>0.21483183845366866</v>
      </c>
      <c r="Y515" s="1">
        <f t="shared" si="201"/>
        <v>0.56315735476671436</v>
      </c>
      <c r="Z515" s="1">
        <f t="shared" si="207"/>
        <v>0.21769433435640712</v>
      </c>
      <c r="AA515" s="1">
        <f t="shared" ref="AA515:AA578" si="211">U515*V515</f>
        <v>0</v>
      </c>
    </row>
    <row r="516" spans="1:27" x14ac:dyDescent="0.45">
      <c r="A516" s="6" t="s">
        <v>123</v>
      </c>
      <c r="B516" s="7" t="s">
        <v>32</v>
      </c>
      <c r="C516" s="7" t="s">
        <v>44</v>
      </c>
      <c r="D516" s="8">
        <v>1679131</v>
      </c>
      <c r="E516" s="8">
        <v>1673775774000</v>
      </c>
      <c r="F516" s="8">
        <v>329858</v>
      </c>
      <c r="G516" s="8">
        <v>368899</v>
      </c>
      <c r="H516" s="1">
        <v>0</v>
      </c>
      <c r="I516" s="1">
        <v>7.6942216777996821E-3</v>
      </c>
      <c r="J516" s="1">
        <v>-0.30460766315524074</v>
      </c>
      <c r="K516" s="1">
        <v>-7.9650196883164534E-2</v>
      </c>
      <c r="L516" s="1">
        <v>4.9853555181647189E-4</v>
      </c>
      <c r="M516" s="1">
        <v>5.9063910843026586E-4</v>
      </c>
      <c r="N516" s="1">
        <f t="shared" si="205"/>
        <v>74</v>
      </c>
      <c r="O516" s="1">
        <v>1393</v>
      </c>
      <c r="P516" s="1">
        <v>-0.30227563634808202</v>
      </c>
      <c r="Q516" s="1">
        <v>-0.35993114869261622</v>
      </c>
      <c r="R516" s="10">
        <v>90.53419469768896</v>
      </c>
      <c r="S516" s="1">
        <v>0</v>
      </c>
      <c r="T516" s="1">
        <v>1</v>
      </c>
      <c r="U516" s="1">
        <f t="shared" si="208"/>
        <v>1.9568126428918242</v>
      </c>
      <c r="V516" s="1">
        <f t="shared" si="209"/>
        <v>0</v>
      </c>
      <c r="W516" s="1">
        <f t="shared" si="210"/>
        <v>6.2250845796149941</v>
      </c>
      <c r="X516" s="1">
        <f t="shared" si="206"/>
        <v>0.19644566147608494</v>
      </c>
      <c r="Y516" s="1">
        <f t="shared" si="201"/>
        <v>0.21551608798048219</v>
      </c>
      <c r="Z516" s="1">
        <f t="shared" si="207"/>
        <v>0.21969637866253436</v>
      </c>
      <c r="AA516" s="1">
        <f t="shared" si="211"/>
        <v>0</v>
      </c>
    </row>
    <row r="517" spans="1:27" x14ac:dyDescent="0.45">
      <c r="A517" s="6" t="s">
        <v>123</v>
      </c>
      <c r="B517" s="7" t="s">
        <v>33</v>
      </c>
      <c r="C517" s="7" t="s">
        <v>44</v>
      </c>
      <c r="D517" s="8">
        <v>1839348</v>
      </c>
      <c r="E517" s="8">
        <v>1890649542000</v>
      </c>
      <c r="F517" s="8">
        <v>710169</v>
      </c>
      <c r="G517" s="8">
        <v>129589</v>
      </c>
      <c r="H517" s="1">
        <v>4.0832084298496656E-2</v>
      </c>
      <c r="I517" s="1">
        <v>1.2845779654313308E-4</v>
      </c>
      <c r="J517" s="1">
        <v>0.22507747129171679</v>
      </c>
      <c r="K517" s="1">
        <v>0.10137951146762744</v>
      </c>
      <c r="L517" s="1">
        <v>4.2728916470517554E-2</v>
      </c>
      <c r="M517" s="1">
        <v>2.4065210687903042E-3</v>
      </c>
      <c r="N517" s="1">
        <f t="shared" si="205"/>
        <v>74</v>
      </c>
      <c r="O517" s="1">
        <v>1394</v>
      </c>
      <c r="P517" s="1">
        <v>5.65944147899589E-2</v>
      </c>
      <c r="Q517" s="1">
        <v>5.5050919712868331E-2</v>
      </c>
      <c r="R517" s="10">
        <v>87.727952638125672</v>
      </c>
      <c r="S517" s="1">
        <v>0</v>
      </c>
      <c r="T517" s="1">
        <v>0</v>
      </c>
      <c r="U517" s="1">
        <f t="shared" si="208"/>
        <v>1.9431379940759934</v>
      </c>
      <c r="V517" s="1">
        <f t="shared" si="209"/>
        <v>0</v>
      </c>
      <c r="W517" s="1">
        <f t="shared" si="210"/>
        <v>6.2646639044320249</v>
      </c>
      <c r="X517" s="1">
        <f t="shared" si="206"/>
        <v>0.38609822611055655</v>
      </c>
      <c r="Y517" s="1">
        <f t="shared" si="201"/>
        <v>0.51542962305809559</v>
      </c>
      <c r="Z517" s="1">
        <f t="shared" si="207"/>
        <v>7.0453769487883747E-2</v>
      </c>
      <c r="AA517" s="1">
        <f t="shared" si="211"/>
        <v>0</v>
      </c>
    </row>
    <row r="518" spans="1:27" x14ac:dyDescent="0.45">
      <c r="A518" s="6" t="s">
        <v>123</v>
      </c>
      <c r="B518" s="7" t="s">
        <v>34</v>
      </c>
      <c r="C518" s="7" t="s">
        <v>44</v>
      </c>
      <c r="D518" s="6">
        <v>1578302</v>
      </c>
      <c r="E518" s="6">
        <v>2601610725000</v>
      </c>
      <c r="F518" s="6">
        <v>538373</v>
      </c>
      <c r="G518" s="6">
        <v>68159</v>
      </c>
      <c r="H518" s="1">
        <v>4.8520059314814769E-2</v>
      </c>
      <c r="I518" s="1">
        <v>-6.2598808706344517E-4</v>
      </c>
      <c r="J518" s="1">
        <v>0.14394188127465352</v>
      </c>
      <c r="K518" s="1">
        <v>5.1337998900642189E-2</v>
      </c>
      <c r="L518" s="1">
        <v>9.5361679077025675E-3</v>
      </c>
      <c r="M518" s="1">
        <v>5.1327337705189798E-3</v>
      </c>
      <c r="N518" s="1">
        <f t="shared" si="205"/>
        <v>74</v>
      </c>
      <c r="O518" s="1">
        <v>1395</v>
      </c>
      <c r="P518" s="1">
        <v>-4.30206122368329E-3</v>
      </c>
      <c r="Q518" s="1">
        <v>-4.3113417154628606E-3</v>
      </c>
      <c r="R518" s="11">
        <v>49.58954386279968</v>
      </c>
      <c r="S518" s="1">
        <v>0</v>
      </c>
      <c r="T518" s="1">
        <v>0</v>
      </c>
      <c r="U518" s="1">
        <f t="shared" si="208"/>
        <v>1.6953901135587008</v>
      </c>
      <c r="V518" s="1">
        <f t="shared" si="209"/>
        <v>0</v>
      </c>
      <c r="W518" s="1">
        <f t="shared" si="210"/>
        <v>6.1981901068484531</v>
      </c>
      <c r="X518" s="1">
        <f t="shared" si="206"/>
        <v>0.3411089892808854</v>
      </c>
      <c r="Y518" s="1">
        <f t="shared" si="201"/>
        <v>0.91697832123389467</v>
      </c>
      <c r="Z518" s="1">
        <f t="shared" si="207"/>
        <v>4.3185017822951498E-2</v>
      </c>
      <c r="AA518" s="1">
        <f t="shared" si="211"/>
        <v>0</v>
      </c>
    </row>
    <row r="519" spans="1:27" x14ac:dyDescent="0.45">
      <c r="A519" s="6" t="s">
        <v>123</v>
      </c>
      <c r="B519" s="7" t="s">
        <v>35</v>
      </c>
      <c r="C519" s="7" t="s">
        <v>44</v>
      </c>
      <c r="D519" s="6">
        <v>1506090</v>
      </c>
      <c r="E519" s="6">
        <v>3049350117000</v>
      </c>
      <c r="F519" s="6">
        <v>435471</v>
      </c>
      <c r="G519" s="6">
        <v>96277</v>
      </c>
      <c r="H519" s="1">
        <v>-1.6065293574456119E-2</v>
      </c>
      <c r="I519" s="1">
        <v>-2.5008945516144958E-2</v>
      </c>
      <c r="J519" s="1">
        <v>0.45488208138284553</v>
      </c>
      <c r="K519" s="1">
        <v>0.40264543011352588</v>
      </c>
      <c r="L519" s="1">
        <v>-7.7799388719088638E-3</v>
      </c>
      <c r="M519" s="1">
        <v>-1.2250779595065141E-2</v>
      </c>
      <c r="N519" s="1">
        <f t="shared" si="205"/>
        <v>74</v>
      </c>
      <c r="O519" s="1">
        <v>1396</v>
      </c>
      <c r="P519" s="1">
        <v>3.0010833481877299E-2</v>
      </c>
      <c r="Q519" s="1">
        <v>2.9569320129801499E-2</v>
      </c>
      <c r="R519" s="11">
        <v>68.816301431127016</v>
      </c>
      <c r="S519" s="1">
        <v>0</v>
      </c>
      <c r="T519" s="1">
        <v>0</v>
      </c>
      <c r="U519" s="1">
        <f t="shared" si="208"/>
        <v>1.837691327523264</v>
      </c>
      <c r="V519" s="1">
        <f t="shared" si="209"/>
        <v>0</v>
      </c>
      <c r="W519" s="1">
        <f t="shared" si="210"/>
        <v>6.1778509249426996</v>
      </c>
      <c r="X519" s="1">
        <f t="shared" si="206"/>
        <v>0.28914009122960777</v>
      </c>
      <c r="Y519" s="1">
        <f t="shared" si="201"/>
        <v>1.0466915056444865</v>
      </c>
      <c r="Z519" s="1">
        <f t="shared" si="207"/>
        <v>6.3925130636283356E-2</v>
      </c>
      <c r="AA519" s="1">
        <f t="shared" si="211"/>
        <v>0</v>
      </c>
    </row>
    <row r="520" spans="1:27" ht="16.5" x14ac:dyDescent="0.45">
      <c r="A520" s="6" t="s">
        <v>124</v>
      </c>
      <c r="B520" s="7" t="s">
        <v>28</v>
      </c>
      <c r="C520" s="1" t="s">
        <v>37</v>
      </c>
      <c r="D520" s="8">
        <v>326133</v>
      </c>
      <c r="E520" s="8">
        <v>83300000000</v>
      </c>
      <c r="F520" s="8">
        <v>187494</v>
      </c>
      <c r="G520" s="8">
        <v>13014</v>
      </c>
      <c r="H520" s="1">
        <v>1.9126728236515657E-2</v>
      </c>
      <c r="I520" s="1">
        <v>-1.3063651515834046E-3</v>
      </c>
      <c r="J520" s="1">
        <v>-0.33359612277867529</v>
      </c>
      <c r="K520" s="1">
        <v>0.24939742598572012</v>
      </c>
      <c r="L520" s="1">
        <v>0</v>
      </c>
      <c r="M520" s="1">
        <v>-2.8846503840133948E-3</v>
      </c>
      <c r="N520" s="1">
        <f t="shared" ref="N520" si="212">N519+1</f>
        <v>75</v>
      </c>
      <c r="O520" s="1">
        <v>1390</v>
      </c>
      <c r="P520" s="1">
        <v>-0.64139730280587004</v>
      </c>
      <c r="Q520" s="1">
        <v>-1.0255401963833672</v>
      </c>
      <c r="R520" s="9">
        <v>94.933185289075894</v>
      </c>
      <c r="S520" s="1">
        <v>67</v>
      </c>
      <c r="T520" s="1">
        <v>1</v>
      </c>
      <c r="U520" s="1">
        <f t="shared" si="208"/>
        <v>1.9774180529819447</v>
      </c>
      <c r="V520" s="1">
        <f t="shared" si="209"/>
        <v>1</v>
      </c>
      <c r="W520" s="1">
        <f t="shared" si="210"/>
        <v>5.5133947454259991</v>
      </c>
      <c r="X520" s="1">
        <f t="shared" si="206"/>
        <v>0.57490042406012276</v>
      </c>
      <c r="Y520" s="1">
        <f t="shared" si="201"/>
        <v>-0.50942488328297786</v>
      </c>
      <c r="Z520" s="1">
        <f t="shared" si="207"/>
        <v>3.9903965560062919E-2</v>
      </c>
      <c r="AA520" s="1">
        <f t="shared" si="211"/>
        <v>1.9774180529819447</v>
      </c>
    </row>
    <row r="521" spans="1:27" x14ac:dyDescent="0.45">
      <c r="A521" s="6" t="s">
        <v>124</v>
      </c>
      <c r="B521" s="7" t="s">
        <v>30</v>
      </c>
      <c r="C521" s="1" t="s">
        <v>37</v>
      </c>
      <c r="D521" s="8">
        <v>338105</v>
      </c>
      <c r="E521" s="8">
        <v>84400000000</v>
      </c>
      <c r="F521" s="8">
        <v>199021</v>
      </c>
      <c r="G521" s="8">
        <v>7795</v>
      </c>
      <c r="H521" s="1">
        <v>-1.2038601192209948E-3</v>
      </c>
      <c r="I521" s="1">
        <v>-4.2049709468752264E-3</v>
      </c>
      <c r="J521" s="1">
        <v>-4.9104978375967251E-2</v>
      </c>
      <c r="K521" s="1">
        <v>0.57376333127070211</v>
      </c>
      <c r="L521" s="1">
        <v>2.5086169974098392E-3</v>
      </c>
      <c r="M521" s="1">
        <v>1.6109260801184199E-2</v>
      </c>
      <c r="N521" s="1">
        <f t="shared" ref="N521:N526" si="213">N520</f>
        <v>75</v>
      </c>
      <c r="O521" s="1">
        <v>1391</v>
      </c>
      <c r="P521" s="1">
        <v>-0.58933710104387904</v>
      </c>
      <c r="Q521" s="1">
        <v>-0.88998259821870407</v>
      </c>
      <c r="R521" s="10">
        <v>88.600647555871433</v>
      </c>
      <c r="S521" s="1">
        <v>67</v>
      </c>
      <c r="T521" s="1">
        <v>1</v>
      </c>
      <c r="U521" s="1">
        <f t="shared" si="208"/>
        <v>1.947436896028292</v>
      </c>
      <c r="V521" s="1">
        <f t="shared" si="209"/>
        <v>1</v>
      </c>
      <c r="W521" s="1">
        <f t="shared" si="210"/>
        <v>5.529051593292694</v>
      </c>
      <c r="X521" s="1">
        <f t="shared" si="206"/>
        <v>0.58863666612442878</v>
      </c>
      <c r="Y521" s="1">
        <f t="shared" si="201"/>
        <v>-0.49951066554983042</v>
      </c>
      <c r="Z521" s="1">
        <f t="shared" si="207"/>
        <v>2.3054968131201847E-2</v>
      </c>
      <c r="AA521" s="1">
        <f t="shared" si="211"/>
        <v>1.947436896028292</v>
      </c>
    </row>
    <row r="522" spans="1:27" x14ac:dyDescent="0.45">
      <c r="A522" s="6" t="s">
        <v>124</v>
      </c>
      <c r="B522" s="7" t="s">
        <v>31</v>
      </c>
      <c r="C522" s="1" t="s">
        <v>37</v>
      </c>
      <c r="D522" s="8">
        <v>409056</v>
      </c>
      <c r="E522" s="8">
        <v>321900000000</v>
      </c>
      <c r="F522" s="8">
        <v>212443</v>
      </c>
      <c r="G522" s="8">
        <v>14027</v>
      </c>
      <c r="H522" s="1">
        <v>0</v>
      </c>
      <c r="I522" s="1">
        <v>-8.1373829740910078E-3</v>
      </c>
      <c r="J522" s="1">
        <v>2.6246660276151825</v>
      </c>
      <c r="K522" s="1">
        <v>0.71793181607919332</v>
      </c>
      <c r="L522" s="1">
        <v>2.7796377468053784E-2</v>
      </c>
      <c r="M522" s="1">
        <v>5.358356950044765E-3</v>
      </c>
      <c r="N522" s="1">
        <f t="shared" si="213"/>
        <v>75</v>
      </c>
      <c r="O522" s="1">
        <v>1392</v>
      </c>
      <c r="P522" s="1">
        <v>1.9573382979263101</v>
      </c>
      <c r="Q522" s="1">
        <v>1.0842896401182824</v>
      </c>
      <c r="R522" s="10">
        <v>85.021203628063972</v>
      </c>
      <c r="S522" s="1">
        <v>67</v>
      </c>
      <c r="T522" s="1">
        <v>0</v>
      </c>
      <c r="U522" s="1">
        <f t="shared" si="208"/>
        <v>1.9295272488941757</v>
      </c>
      <c r="V522" s="1">
        <f t="shared" si="209"/>
        <v>1</v>
      </c>
      <c r="W522" s="1">
        <f t="shared" si="210"/>
        <v>5.6117827672400216</v>
      </c>
      <c r="X522" s="1">
        <f t="shared" si="206"/>
        <v>0.51934942892904634</v>
      </c>
      <c r="Y522" s="1">
        <f t="shared" si="201"/>
        <v>0.49300360866793108</v>
      </c>
      <c r="Z522" s="1">
        <f t="shared" si="207"/>
        <v>3.4291148400219039E-2</v>
      </c>
      <c r="AA522" s="1">
        <f t="shared" si="211"/>
        <v>1.9295272488941757</v>
      </c>
    </row>
    <row r="523" spans="1:27" x14ac:dyDescent="0.45">
      <c r="A523" s="6" t="s">
        <v>124</v>
      </c>
      <c r="B523" s="7" t="s">
        <v>32</v>
      </c>
      <c r="C523" s="1" t="s">
        <v>37</v>
      </c>
      <c r="D523" s="8">
        <v>395074</v>
      </c>
      <c r="E523" s="8">
        <v>287600000000</v>
      </c>
      <c r="F523" s="8">
        <v>176311</v>
      </c>
      <c r="G523" s="8">
        <v>21258</v>
      </c>
      <c r="H523" s="1">
        <v>-7.2096159347105988E-3</v>
      </c>
      <c r="I523" s="1">
        <v>-3.8913368102807796E-3</v>
      </c>
      <c r="J523" s="1">
        <v>-4.9870302327806003E-2</v>
      </c>
      <c r="K523" s="1">
        <v>-0.10928086272239537</v>
      </c>
      <c r="L523" s="1">
        <v>-1.5871323834226608E-3</v>
      </c>
      <c r="M523" s="1">
        <v>-1.109440065296745E-2</v>
      </c>
      <c r="N523" s="1">
        <f t="shared" si="213"/>
        <v>75</v>
      </c>
      <c r="O523" s="1">
        <v>1393</v>
      </c>
      <c r="P523" s="1">
        <v>-3.3271453924640197E-2</v>
      </c>
      <c r="Q523" s="1">
        <v>-3.383754054303087E-2</v>
      </c>
      <c r="R523" s="10">
        <v>96.169772256728777</v>
      </c>
      <c r="S523" s="1">
        <v>67</v>
      </c>
      <c r="T523" s="1">
        <v>0</v>
      </c>
      <c r="U523" s="1">
        <f t="shared" si="208"/>
        <v>1.9830385875781484</v>
      </c>
      <c r="V523" s="1">
        <f t="shared" si="209"/>
        <v>1</v>
      </c>
      <c r="W523" s="1">
        <f t="shared" si="210"/>
        <v>5.5966784495040836</v>
      </c>
      <c r="X523" s="1">
        <f t="shared" si="206"/>
        <v>0.44627335638386734</v>
      </c>
      <c r="Y523" s="1">
        <f t="shared" si="201"/>
        <v>0.27358167380354681</v>
      </c>
      <c r="Z523" s="1">
        <f t="shared" si="207"/>
        <v>5.3807641100148323E-2</v>
      </c>
      <c r="AA523" s="1">
        <f t="shared" si="211"/>
        <v>1.9830385875781484</v>
      </c>
    </row>
    <row r="524" spans="1:27" x14ac:dyDescent="0.45">
      <c r="A524" s="6" t="s">
        <v>124</v>
      </c>
      <c r="B524" s="7" t="s">
        <v>33</v>
      </c>
      <c r="C524" s="1" t="s">
        <v>37</v>
      </c>
      <c r="D524" s="8">
        <v>370807</v>
      </c>
      <c r="E524" s="8">
        <v>296200000000</v>
      </c>
      <c r="F524" s="8">
        <v>176550</v>
      </c>
      <c r="G524" s="8">
        <v>660</v>
      </c>
      <c r="H524" s="1">
        <v>-2.3247469072983629E-2</v>
      </c>
      <c r="I524" s="1">
        <v>-6.1283770641821552E-3</v>
      </c>
      <c r="J524" s="1">
        <v>-1.0292671949211693E-2</v>
      </c>
      <c r="K524" s="1">
        <v>0.19622276468232075</v>
      </c>
      <c r="L524" s="1">
        <v>-6.4325035902345618E-3</v>
      </c>
      <c r="M524" s="1">
        <v>-4.1002508165753748E-3</v>
      </c>
      <c r="N524" s="1">
        <f t="shared" si="213"/>
        <v>75</v>
      </c>
      <c r="O524" s="1">
        <v>1394</v>
      </c>
      <c r="P524" s="1">
        <v>-0.235523604756083</v>
      </c>
      <c r="Q524" s="1">
        <v>-0.26856413016043873</v>
      </c>
      <c r="R524" s="10">
        <v>95.174752217005732</v>
      </c>
      <c r="S524" s="1">
        <v>67</v>
      </c>
      <c r="T524" s="1">
        <v>1</v>
      </c>
      <c r="U524" s="1">
        <f t="shared" si="208"/>
        <v>1.9785217548226044</v>
      </c>
      <c r="V524" s="1">
        <f t="shared" si="209"/>
        <v>1</v>
      </c>
      <c r="W524" s="1">
        <f t="shared" si="210"/>
        <v>5.5691479240503412</v>
      </c>
      <c r="X524" s="1">
        <f t="shared" si="206"/>
        <v>0.47612369777269575</v>
      </c>
      <c r="Y524" s="1">
        <f t="shared" si="201"/>
        <v>0.42185287719918785</v>
      </c>
      <c r="Z524" s="1">
        <f t="shared" si="207"/>
        <v>1.7799016739166197E-3</v>
      </c>
      <c r="AA524" s="1">
        <f t="shared" si="211"/>
        <v>1.9785217548226044</v>
      </c>
    </row>
    <row r="525" spans="1:27" x14ac:dyDescent="0.45">
      <c r="A525" s="6" t="s">
        <v>124</v>
      </c>
      <c r="B525" s="7" t="s">
        <v>34</v>
      </c>
      <c r="C525" s="1" t="s">
        <v>37</v>
      </c>
      <c r="D525" s="6">
        <v>309279</v>
      </c>
      <c r="E525" s="6">
        <v>425100000000</v>
      </c>
      <c r="F525" s="6">
        <v>179632</v>
      </c>
      <c r="G525" s="6">
        <v>-21594</v>
      </c>
      <c r="H525" s="1">
        <v>2.8685284502468528E-3</v>
      </c>
      <c r="I525" s="1">
        <v>3.5324735710272588E-3</v>
      </c>
      <c r="J525" s="1">
        <v>0.56189564384873125</v>
      </c>
      <c r="K525" s="1">
        <v>1.6521041425800623E-3</v>
      </c>
      <c r="L525" s="1">
        <v>2.5476584528625723E-2</v>
      </c>
      <c r="M525" s="1">
        <v>8.9880128292056801E-4</v>
      </c>
      <c r="N525" s="1">
        <f t="shared" si="213"/>
        <v>75</v>
      </c>
      <c r="O525" s="1">
        <v>1395</v>
      </c>
      <c r="P525" s="1">
        <v>0.50566379716409504</v>
      </c>
      <c r="Q525" s="1">
        <v>0.40923386220052338</v>
      </c>
      <c r="R525" s="11">
        <v>61.860465116279073</v>
      </c>
      <c r="S525" s="1">
        <v>67</v>
      </c>
      <c r="T525" s="1">
        <v>0</v>
      </c>
      <c r="U525" s="1">
        <f t="shared" si="208"/>
        <v>1.7914131810514804</v>
      </c>
      <c r="V525" s="1">
        <f t="shared" si="209"/>
        <v>1</v>
      </c>
      <c r="W525" s="1">
        <f t="shared" si="210"/>
        <v>5.4903504324708718</v>
      </c>
      <c r="X525" s="1">
        <f t="shared" si="206"/>
        <v>0.58080891363461473</v>
      </c>
      <c r="Y525" s="1">
        <f t="shared" si="201"/>
        <v>1.1875090628687666</v>
      </c>
      <c r="Z525" s="1">
        <f t="shared" si="207"/>
        <v>-6.9820453377047911E-2</v>
      </c>
      <c r="AA525" s="1">
        <f t="shared" si="211"/>
        <v>1.7914131810514804</v>
      </c>
    </row>
    <row r="526" spans="1:27" x14ac:dyDescent="0.45">
      <c r="A526" s="6" t="s">
        <v>124</v>
      </c>
      <c r="B526" s="7" t="s">
        <v>35</v>
      </c>
      <c r="C526" s="1" t="s">
        <v>37</v>
      </c>
      <c r="D526" s="6">
        <v>305860</v>
      </c>
      <c r="E526" s="6">
        <v>483200000000</v>
      </c>
      <c r="F526" s="6">
        <v>225258</v>
      </c>
      <c r="G526" s="6">
        <v>-47866</v>
      </c>
      <c r="H526" s="1">
        <v>7.2661170303157741E-3</v>
      </c>
      <c r="I526" s="1">
        <v>-2.1137809038453441E-3</v>
      </c>
      <c r="J526" s="1">
        <v>-0.21348228515385551</v>
      </c>
      <c r="K526" s="1">
        <v>0.32939647859118421</v>
      </c>
      <c r="L526" s="1">
        <v>9.7418412079883102E-4</v>
      </c>
      <c r="M526" s="1">
        <v>2.3098802714826932E-2</v>
      </c>
      <c r="N526" s="1">
        <f t="shared" si="213"/>
        <v>75</v>
      </c>
      <c r="O526" s="1">
        <v>1396</v>
      </c>
      <c r="P526" s="1">
        <v>-0.54101563192073499</v>
      </c>
      <c r="Q526" s="1">
        <v>-0.7787391259737162</v>
      </c>
      <c r="R526" s="11">
        <v>69.496841803043353</v>
      </c>
      <c r="S526" s="1">
        <v>67</v>
      </c>
      <c r="T526" s="1">
        <v>1</v>
      </c>
      <c r="U526" s="1">
        <f t="shared" si="208"/>
        <v>1.8419650690696017</v>
      </c>
      <c r="V526" s="1">
        <f t="shared" si="209"/>
        <v>1</v>
      </c>
      <c r="W526" s="1">
        <f t="shared" si="210"/>
        <v>5.4855226841924045</v>
      </c>
      <c r="X526" s="1">
        <f t="shared" si="206"/>
        <v>0.73647420388412999</v>
      </c>
      <c r="Y526" s="1">
        <f t="shared" si="201"/>
        <v>1.7909071835201005</v>
      </c>
      <c r="Z526" s="1">
        <f t="shared" si="207"/>
        <v>-0.15649643627803569</v>
      </c>
      <c r="AA526" s="1">
        <f t="shared" si="211"/>
        <v>1.8419650690696017</v>
      </c>
    </row>
    <row r="527" spans="1:27" x14ac:dyDescent="0.45">
      <c r="A527" s="6" t="s">
        <v>125</v>
      </c>
      <c r="B527" s="7" t="s">
        <v>28</v>
      </c>
      <c r="C527" s="7" t="s">
        <v>44</v>
      </c>
      <c r="D527" s="8">
        <v>1074077</v>
      </c>
      <c r="E527" s="8">
        <v>1529385000000</v>
      </c>
      <c r="F527" s="8">
        <v>387799</v>
      </c>
      <c r="G527" s="8">
        <v>100338</v>
      </c>
      <c r="H527" s="1">
        <v>0</v>
      </c>
      <c r="I527" s="1">
        <v>-5.5000341920420463E-3</v>
      </c>
      <c r="J527" s="1">
        <v>0.33619049487083935</v>
      </c>
      <c r="K527" s="1">
        <v>0.16052344353995179</v>
      </c>
      <c r="L527" s="1">
        <v>0</v>
      </c>
      <c r="M527" s="1">
        <v>-1.3607641440117561E-2</v>
      </c>
      <c r="N527" s="1">
        <f t="shared" ref="N527" si="214">N526+1</f>
        <v>76</v>
      </c>
      <c r="O527" s="1">
        <v>1390</v>
      </c>
      <c r="P527" s="1">
        <v>0.108893012377082</v>
      </c>
      <c r="Q527" s="1">
        <v>0.10336223155676613</v>
      </c>
      <c r="R527" s="10">
        <v>91.896381865982107</v>
      </c>
      <c r="S527" s="1">
        <v>0</v>
      </c>
      <c r="T527" s="1">
        <v>0</v>
      </c>
      <c r="U527" s="1">
        <f t="shared" si="208"/>
        <v>1.9632984127291844</v>
      </c>
      <c r="V527" s="1">
        <f t="shared" si="209"/>
        <v>0</v>
      </c>
      <c r="W527" s="1">
        <f t="shared" si="210"/>
        <v>6.0310354168164286</v>
      </c>
      <c r="X527" s="1">
        <f t="shared" si="206"/>
        <v>0.36105325782043557</v>
      </c>
      <c r="Y527" s="1">
        <f t="shared" si="201"/>
        <v>0.80133817934569784</v>
      </c>
      <c r="Z527" s="1">
        <f t="shared" si="207"/>
        <v>9.3417883447834749E-2</v>
      </c>
      <c r="AA527" s="1">
        <f t="shared" si="211"/>
        <v>0</v>
      </c>
    </row>
    <row r="528" spans="1:27" x14ac:dyDescent="0.45">
      <c r="A528" s="6" t="s">
        <v>125</v>
      </c>
      <c r="B528" s="7" t="s">
        <v>30</v>
      </c>
      <c r="C528" s="7" t="s">
        <v>44</v>
      </c>
      <c r="D528" s="8">
        <v>988158</v>
      </c>
      <c r="E528" s="8">
        <v>2273700000000</v>
      </c>
      <c r="F528" s="8">
        <v>282101</v>
      </c>
      <c r="G528" s="8">
        <v>51053</v>
      </c>
      <c r="H528" s="1">
        <v>3.2331031395869884E-3</v>
      </c>
      <c r="I528" s="1">
        <v>1.8938243098175042E-3</v>
      </c>
      <c r="J528" s="1">
        <v>2.7376069756176329</v>
      </c>
      <c r="K528" s="1">
        <v>1.182992897379378</v>
      </c>
      <c r="L528" s="1">
        <v>3.7032091337184853E-2</v>
      </c>
      <c r="M528" s="1">
        <v>-2.786890395774338E-3</v>
      </c>
      <c r="N528" s="1">
        <f t="shared" ref="N528:N533" si="215">N527</f>
        <v>76</v>
      </c>
      <c r="O528" s="1">
        <v>1391</v>
      </c>
      <c r="P528" s="1">
        <v>1.6580419345774999</v>
      </c>
      <c r="Q528" s="1">
        <v>0.97758973690757267</v>
      </c>
      <c r="R528" s="10">
        <v>90.746108427267856</v>
      </c>
      <c r="S528" s="1">
        <v>36.92</v>
      </c>
      <c r="T528" s="1">
        <v>0</v>
      </c>
      <c r="U528" s="1">
        <f t="shared" si="208"/>
        <v>1.9578280097433898</v>
      </c>
      <c r="V528" s="1">
        <f t="shared" si="209"/>
        <v>1</v>
      </c>
      <c r="W528" s="1">
        <f t="shared" si="210"/>
        <v>5.994826390986435</v>
      </c>
      <c r="X528" s="1">
        <f t="shared" si="206"/>
        <v>0.28548167398331037</v>
      </c>
      <c r="Y528" s="1">
        <f t="shared" si="201"/>
        <v>1.1694677687079611</v>
      </c>
      <c r="Z528" s="1">
        <f t="shared" si="207"/>
        <v>5.1664814736104958E-2</v>
      </c>
      <c r="AA528" s="1">
        <f t="shared" si="211"/>
        <v>1.9578280097433898</v>
      </c>
    </row>
    <row r="529" spans="1:27" x14ac:dyDescent="0.45">
      <c r="A529" s="6" t="s">
        <v>125</v>
      </c>
      <c r="B529" s="7" t="s">
        <v>31</v>
      </c>
      <c r="C529" s="7" t="s">
        <v>44</v>
      </c>
      <c r="D529" s="8">
        <v>1638572</v>
      </c>
      <c r="E529" s="8">
        <v>4701840000000</v>
      </c>
      <c r="F529" s="8">
        <v>771549</v>
      </c>
      <c r="G529" s="8">
        <v>262564</v>
      </c>
      <c r="H529" s="1">
        <v>-4.1569862982649333E-3</v>
      </c>
      <c r="I529" s="1">
        <v>1.610796396689069E-3</v>
      </c>
      <c r="J529" s="1">
        <v>0.79713451969035853</v>
      </c>
      <c r="K529" s="1">
        <v>0.32456726907179945</v>
      </c>
      <c r="L529" s="1">
        <v>2.8519540802610403E-3</v>
      </c>
      <c r="M529" s="1">
        <v>-2.7612890984984009E-3</v>
      </c>
      <c r="N529" s="1">
        <f t="shared" si="215"/>
        <v>76</v>
      </c>
      <c r="O529" s="1">
        <v>1392</v>
      </c>
      <c r="P529" s="1">
        <v>0.44934959973074101</v>
      </c>
      <c r="Q529" s="1">
        <v>0.37111490389314855</v>
      </c>
      <c r="R529" s="11">
        <v>66.666666666666671</v>
      </c>
      <c r="S529" s="1">
        <v>36.6</v>
      </c>
      <c r="T529" s="1">
        <v>0</v>
      </c>
      <c r="U529" s="1">
        <f t="shared" si="208"/>
        <v>1.8239087409443189</v>
      </c>
      <c r="V529" s="1">
        <f t="shared" si="209"/>
        <v>1</v>
      </c>
      <c r="W529" s="1">
        <f t="shared" si="210"/>
        <v>6.214465529341032</v>
      </c>
      <c r="X529" s="1">
        <f t="shared" si="206"/>
        <v>0.47086670588780966</v>
      </c>
      <c r="Y529" s="1">
        <f t="shared" si="201"/>
        <v>1.6906436957608504</v>
      </c>
      <c r="Z529" s="1">
        <f t="shared" si="207"/>
        <v>0.16023952563573648</v>
      </c>
      <c r="AA529" s="1">
        <f t="shared" si="211"/>
        <v>1.8239087409443189</v>
      </c>
    </row>
    <row r="530" spans="1:27" x14ac:dyDescent="0.45">
      <c r="A530" s="6" t="s">
        <v>125</v>
      </c>
      <c r="B530" s="7" t="s">
        <v>32</v>
      </c>
      <c r="C530" s="7" t="s">
        <v>44</v>
      </c>
      <c r="D530" s="8">
        <v>1462211</v>
      </c>
      <c r="E530" s="8">
        <v>3444441000000</v>
      </c>
      <c r="F530" s="8">
        <v>547295</v>
      </c>
      <c r="G530" s="8">
        <v>148075</v>
      </c>
      <c r="H530" s="1">
        <v>-5.9416555918825852E-3</v>
      </c>
      <c r="I530" s="1">
        <v>1.020730172705987E-3</v>
      </c>
      <c r="J530" s="1">
        <v>6.5702028711856347E-2</v>
      </c>
      <c r="K530" s="1">
        <v>-0.11572681194774218</v>
      </c>
      <c r="L530" s="1">
        <v>-2.7745593618307878E-3</v>
      </c>
      <c r="M530" s="1">
        <v>8.7932719017605708E-3</v>
      </c>
      <c r="N530" s="1">
        <f t="shared" si="215"/>
        <v>76</v>
      </c>
      <c r="O530" s="1">
        <v>1393</v>
      </c>
      <c r="P530" s="1">
        <v>0.114741063480885</v>
      </c>
      <c r="Q530" s="1">
        <v>0.10862214788051916</v>
      </c>
      <c r="R530" s="10">
        <v>91.896381865982107</v>
      </c>
      <c r="S530" s="1">
        <v>53</v>
      </c>
      <c r="T530" s="1">
        <v>0</v>
      </c>
      <c r="U530" s="1">
        <f t="shared" si="208"/>
        <v>1.9632984127291844</v>
      </c>
      <c r="V530" s="1">
        <f t="shared" si="209"/>
        <v>1</v>
      </c>
      <c r="W530" s="1">
        <f t="shared" si="210"/>
        <v>6.1650100467146762</v>
      </c>
      <c r="X530" s="1">
        <f t="shared" si="206"/>
        <v>0.37429276622867697</v>
      </c>
      <c r="Y530" s="1">
        <f t="shared" si="201"/>
        <v>1.3256846483479101</v>
      </c>
      <c r="Z530" s="1">
        <f t="shared" si="207"/>
        <v>0.10126787447228888</v>
      </c>
      <c r="AA530" s="1">
        <f t="shared" si="211"/>
        <v>1.9632984127291844</v>
      </c>
    </row>
    <row r="531" spans="1:27" x14ac:dyDescent="0.45">
      <c r="A531" s="6" t="s">
        <v>125</v>
      </c>
      <c r="B531" s="7" t="s">
        <v>33</v>
      </c>
      <c r="C531" s="7" t="s">
        <v>44</v>
      </c>
      <c r="D531" s="8">
        <v>1764112</v>
      </c>
      <c r="E531" s="8">
        <v>3407976000000</v>
      </c>
      <c r="F531" s="8">
        <v>788846</v>
      </c>
      <c r="G531" s="8">
        <v>92485</v>
      </c>
      <c r="H531" s="1">
        <v>-8.4028223220009328E-4</v>
      </c>
      <c r="I531" s="1">
        <v>-9.2819860835574846E-4</v>
      </c>
      <c r="J531" s="1">
        <v>-0.36113771288539814</v>
      </c>
      <c r="K531" s="1">
        <v>0.11532404835341674</v>
      </c>
      <c r="L531" s="1">
        <v>-1.4123477713795895E-4</v>
      </c>
      <c r="M531" s="1">
        <v>1.6249046699691509E-2</v>
      </c>
      <c r="N531" s="1">
        <f t="shared" si="215"/>
        <v>76</v>
      </c>
      <c r="O531" s="1">
        <v>1394</v>
      </c>
      <c r="P531" s="1">
        <v>-0.50539163550100796</v>
      </c>
      <c r="Q531" s="1">
        <v>-0.70398901239408507</v>
      </c>
      <c r="R531" s="10">
        <v>90.746108427267856</v>
      </c>
      <c r="S531" s="1">
        <v>53</v>
      </c>
      <c r="T531" s="1">
        <v>1</v>
      </c>
      <c r="U531" s="1">
        <f t="shared" si="208"/>
        <v>1.9578280097433898</v>
      </c>
      <c r="V531" s="1">
        <f t="shared" si="209"/>
        <v>1</v>
      </c>
      <c r="W531" s="1">
        <f t="shared" si="210"/>
        <v>6.2465261541732842</v>
      </c>
      <c r="X531" s="1">
        <f t="shared" si="206"/>
        <v>0.44716321866185366</v>
      </c>
      <c r="Y531" s="1">
        <f t="shared" si="201"/>
        <v>1.2511635913689694</v>
      </c>
      <c r="Z531" s="1">
        <f t="shared" si="207"/>
        <v>5.2425809699157423E-2</v>
      </c>
      <c r="AA531" s="1">
        <f t="shared" si="211"/>
        <v>1.9578280097433898</v>
      </c>
    </row>
    <row r="532" spans="1:27" x14ac:dyDescent="0.45">
      <c r="A532" s="6" t="s">
        <v>125</v>
      </c>
      <c r="B532" s="7" t="s">
        <v>34</v>
      </c>
      <c r="C532" s="7" t="s">
        <v>44</v>
      </c>
      <c r="D532" s="6">
        <v>1905884</v>
      </c>
      <c r="E532" s="6">
        <v>4728867000000</v>
      </c>
      <c r="F532" s="6">
        <v>751345</v>
      </c>
      <c r="G532" s="6">
        <v>208891</v>
      </c>
      <c r="H532" s="1">
        <v>0</v>
      </c>
      <c r="I532" s="1">
        <v>-2.8259396798313847E-3</v>
      </c>
      <c r="J532" s="1">
        <v>0.55815983924914458</v>
      </c>
      <c r="K532" s="1">
        <v>0.11032175173655245</v>
      </c>
      <c r="L532" s="1">
        <v>4.0912518076904967E-3</v>
      </c>
      <c r="M532" s="1">
        <v>-9.4675874359545552E-4</v>
      </c>
      <c r="N532" s="1">
        <f t="shared" si="215"/>
        <v>76</v>
      </c>
      <c r="O532" s="1">
        <v>1395</v>
      </c>
      <c r="P532" s="1">
        <v>0.39509350113434</v>
      </c>
      <c r="Q532" s="1">
        <v>0.33296143892994612</v>
      </c>
      <c r="R532" s="11">
        <v>66.666666666666671</v>
      </c>
      <c r="S532" s="1">
        <v>53</v>
      </c>
      <c r="T532" s="1">
        <v>0</v>
      </c>
      <c r="U532" s="1">
        <f t="shared" si="208"/>
        <v>1.8239087409443189</v>
      </c>
      <c r="V532" s="1">
        <f t="shared" si="209"/>
        <v>1</v>
      </c>
      <c r="W532" s="1">
        <f t="shared" si="210"/>
        <v>6.2800964641443953</v>
      </c>
      <c r="X532" s="1">
        <f t="shared" si="206"/>
        <v>0.39422388770775135</v>
      </c>
      <c r="Y532" s="1">
        <f t="shared" si="201"/>
        <v>1.4099845088276914</v>
      </c>
      <c r="Z532" s="1">
        <f t="shared" si="207"/>
        <v>0.10960320775031429</v>
      </c>
      <c r="AA532" s="1">
        <f t="shared" si="211"/>
        <v>1.8239087409443189</v>
      </c>
    </row>
    <row r="533" spans="1:27" x14ac:dyDescent="0.45">
      <c r="A533" s="6" t="s">
        <v>125</v>
      </c>
      <c r="B533" s="7" t="s">
        <v>35</v>
      </c>
      <c r="C533" s="7" t="s">
        <v>44</v>
      </c>
      <c r="D533" s="6">
        <v>3230063</v>
      </c>
      <c r="E533" s="6">
        <v>4966104000000</v>
      </c>
      <c r="F533" s="6">
        <v>1863835</v>
      </c>
      <c r="G533" s="6">
        <v>356918</v>
      </c>
      <c r="H533" s="1">
        <v>-6.7118461295341341E-4</v>
      </c>
      <c r="I533" s="1">
        <v>8.6815121420220128E-3</v>
      </c>
      <c r="J533" s="1">
        <v>0.15714856641383035</v>
      </c>
      <c r="K533" s="1">
        <v>0.1645813222444989</v>
      </c>
      <c r="L533" s="1">
        <v>-1.6592191700344693E-3</v>
      </c>
      <c r="M533" s="1">
        <v>6.0307862338669822E-4</v>
      </c>
      <c r="N533" s="1">
        <f t="shared" si="215"/>
        <v>76</v>
      </c>
      <c r="O533" s="1">
        <v>1396</v>
      </c>
      <c r="P533" s="1">
        <v>-5.2810365919310702E-2</v>
      </c>
      <c r="Q533" s="1">
        <v>-5.4255958661551307E-2</v>
      </c>
      <c r="R533" s="11">
        <v>93.211374525542908</v>
      </c>
      <c r="S533" s="1">
        <v>53</v>
      </c>
      <c r="T533" s="1">
        <v>0</v>
      </c>
      <c r="U533" s="1">
        <f t="shared" si="208"/>
        <v>1.9694689122709259</v>
      </c>
      <c r="V533" s="1">
        <f t="shared" si="209"/>
        <v>1</v>
      </c>
      <c r="W533" s="1">
        <f t="shared" si="210"/>
        <v>6.5092109930077386</v>
      </c>
      <c r="X533" s="1">
        <f t="shared" si="206"/>
        <v>0.57702744497553149</v>
      </c>
      <c r="Y533" s="1">
        <f t="shared" si="201"/>
        <v>1.2905819713663629</v>
      </c>
      <c r="Z533" s="1">
        <f t="shared" si="207"/>
        <v>0.11049877355333317</v>
      </c>
      <c r="AA533" s="1">
        <f t="shared" si="211"/>
        <v>1.9694689122709259</v>
      </c>
    </row>
    <row r="534" spans="1:27" ht="16.5" x14ac:dyDescent="0.45">
      <c r="A534" s="6" t="s">
        <v>126</v>
      </c>
      <c r="B534" s="7" t="s">
        <v>28</v>
      </c>
      <c r="C534" s="7" t="s">
        <v>44</v>
      </c>
      <c r="D534" s="8">
        <v>22500442</v>
      </c>
      <c r="E534" s="8">
        <v>56924048000000</v>
      </c>
      <c r="F534" s="8">
        <v>14685391</v>
      </c>
      <c r="G534" s="8">
        <v>3971679</v>
      </c>
      <c r="H534" s="1">
        <v>-2.567832299083837E-2</v>
      </c>
      <c r="I534" s="1">
        <v>-3.631937870679829E-3</v>
      </c>
      <c r="J534" s="1">
        <v>1.3249572284003424</v>
      </c>
      <c r="K534" s="1">
        <v>0.16077356860248307</v>
      </c>
      <c r="L534" s="1">
        <v>-3.0239617348111984E-3</v>
      </c>
      <c r="M534" s="1">
        <v>-2.1548135596540546E-4</v>
      </c>
      <c r="N534" s="1">
        <f t="shared" ref="N534" si="216">N533+1</f>
        <v>77</v>
      </c>
      <c r="O534" s="1">
        <v>1390</v>
      </c>
      <c r="P534" s="1">
        <v>1.1405839620946701</v>
      </c>
      <c r="Q534" s="1">
        <v>0.76107867129241635</v>
      </c>
      <c r="R534" s="9">
        <v>29.483338783141988</v>
      </c>
      <c r="S534" s="1">
        <v>40.01</v>
      </c>
      <c r="T534" s="1">
        <v>0</v>
      </c>
      <c r="U534" s="1">
        <f t="shared" si="208"/>
        <v>1.4695766628026745</v>
      </c>
      <c r="V534" s="1">
        <f t="shared" si="209"/>
        <v>1</v>
      </c>
      <c r="W534" s="1">
        <f t="shared" si="210"/>
        <v>7.3521910495013882</v>
      </c>
      <c r="X534" s="1">
        <f t="shared" si="206"/>
        <v>0.65267122308086212</v>
      </c>
      <c r="Y534" s="1">
        <f t="shared" si="201"/>
        <v>1.9856663982867726</v>
      </c>
      <c r="Z534" s="1">
        <f t="shared" si="207"/>
        <v>0.17651559911578626</v>
      </c>
      <c r="AA534" s="1">
        <f t="shared" si="211"/>
        <v>1.4695766628026745</v>
      </c>
    </row>
    <row r="535" spans="1:27" x14ac:dyDescent="0.45">
      <c r="A535" s="6" t="s">
        <v>126</v>
      </c>
      <c r="B535" s="7" t="s">
        <v>30</v>
      </c>
      <c r="C535" s="7" t="s">
        <v>44</v>
      </c>
      <c r="D535" s="8">
        <v>35332298</v>
      </c>
      <c r="E535" s="8">
        <v>75144000000000</v>
      </c>
      <c r="F535" s="8">
        <v>15446035</v>
      </c>
      <c r="G535" s="8">
        <v>14406726</v>
      </c>
      <c r="H535" s="1">
        <v>3.6151151438580401E-2</v>
      </c>
      <c r="I535" s="1">
        <v>2.1114083680593542E-2</v>
      </c>
      <c r="J535" s="1">
        <v>1.2576921308007174</v>
      </c>
      <c r="K535" s="1">
        <v>1.1825225031097877</v>
      </c>
      <c r="L535" s="1">
        <v>3.4641161971113686E-2</v>
      </c>
      <c r="M535" s="1">
        <v>-2.786890395774338E-3</v>
      </c>
      <c r="N535" s="1">
        <f t="shared" ref="N535:N540" si="217">N534</f>
        <v>77</v>
      </c>
      <c r="O535" s="1">
        <v>1391</v>
      </c>
      <c r="P535" s="1">
        <v>0.14537369994201901</v>
      </c>
      <c r="Q535" s="1">
        <v>0.13573095925251991</v>
      </c>
      <c r="R535" s="10">
        <v>65.608860575211523</v>
      </c>
      <c r="S535" s="1">
        <v>40.020000000000003</v>
      </c>
      <c r="T535" s="1">
        <v>0</v>
      </c>
      <c r="U535" s="1">
        <f t="shared" si="208"/>
        <v>1.8169624954589436</v>
      </c>
      <c r="V535" s="1">
        <f t="shared" si="209"/>
        <v>1</v>
      </c>
      <c r="W535" s="1">
        <f t="shared" si="210"/>
        <v>7.5481718847109178</v>
      </c>
      <c r="X535" s="1">
        <f t="shared" si="206"/>
        <v>0.43716474371409414</v>
      </c>
      <c r="Y535" s="1">
        <f t="shared" si="201"/>
        <v>1.3293770808370944</v>
      </c>
      <c r="Z535" s="1">
        <f t="shared" si="207"/>
        <v>0.40774947613087609</v>
      </c>
      <c r="AA535" s="1">
        <f t="shared" si="211"/>
        <v>1.8169624954589436</v>
      </c>
    </row>
    <row r="536" spans="1:27" x14ac:dyDescent="0.45">
      <c r="A536" s="6" t="s">
        <v>126</v>
      </c>
      <c r="B536" s="7" t="s">
        <v>31</v>
      </c>
      <c r="C536" s="7" t="s">
        <v>44</v>
      </c>
      <c r="D536" s="8">
        <v>45393848</v>
      </c>
      <c r="E536" s="8">
        <v>33672000000000</v>
      </c>
      <c r="F536" s="8">
        <v>20298450</v>
      </c>
      <c r="G536" s="8">
        <v>16104013</v>
      </c>
      <c r="H536" s="1">
        <v>-6.9191597980168933E-3</v>
      </c>
      <c r="I536" s="1">
        <v>0</v>
      </c>
      <c r="J536" s="1">
        <v>0.21015909877976729</v>
      </c>
      <c r="K536" s="1">
        <v>0.39923887824295762</v>
      </c>
      <c r="L536" s="1">
        <v>4.923786518083649E-4</v>
      </c>
      <c r="M536" s="1">
        <v>1.7383439547645698E-3</v>
      </c>
      <c r="N536" s="1">
        <f t="shared" si="217"/>
        <v>77</v>
      </c>
      <c r="O536" s="1">
        <v>1392</v>
      </c>
      <c r="P536" s="1">
        <v>-0.19462597529374101</v>
      </c>
      <c r="Q536" s="1">
        <v>-0.21644848250496218</v>
      </c>
      <c r="R536" s="10">
        <v>60</v>
      </c>
      <c r="S536" s="1">
        <v>38.69</v>
      </c>
      <c r="T536" s="1">
        <v>1</v>
      </c>
      <c r="U536" s="1">
        <f t="shared" si="208"/>
        <v>1.7781512503836436</v>
      </c>
      <c r="V536" s="1">
        <f t="shared" si="209"/>
        <v>1</v>
      </c>
      <c r="W536" s="1">
        <f t="shared" si="210"/>
        <v>7.6569969990973918</v>
      </c>
      <c r="X536" s="1">
        <f t="shared" si="206"/>
        <v>0.44716301645103979</v>
      </c>
      <c r="Y536" s="1">
        <f t="shared" si="201"/>
        <v>0.29398214875412226</v>
      </c>
      <c r="Z536" s="1">
        <f t="shared" si="207"/>
        <v>0.35476201532859697</v>
      </c>
      <c r="AA536" s="1">
        <f t="shared" si="211"/>
        <v>1.7781512503836436</v>
      </c>
    </row>
    <row r="537" spans="1:27" x14ac:dyDescent="0.45">
      <c r="A537" s="6" t="s">
        <v>126</v>
      </c>
      <c r="B537" s="7" t="s">
        <v>32</v>
      </c>
      <c r="C537" s="7" t="s">
        <v>44</v>
      </c>
      <c r="D537" s="8">
        <v>55729034</v>
      </c>
      <c r="E537" s="8">
        <v>35311680000000</v>
      </c>
      <c r="F537" s="8">
        <v>34786554</v>
      </c>
      <c r="G537" s="8">
        <v>9217993</v>
      </c>
      <c r="H537" s="1">
        <v>-2.976504800934154E-2</v>
      </c>
      <c r="I537" s="1">
        <v>-3.5004424278569728E-3</v>
      </c>
      <c r="J537" s="1">
        <v>-0.44853170161012018</v>
      </c>
      <c r="K537" s="1">
        <v>-0.16884066570234549</v>
      </c>
      <c r="L537" s="1">
        <v>1.8009630573636495E-3</v>
      </c>
      <c r="M537" s="1">
        <v>-4.3990306697331254E-4</v>
      </c>
      <c r="N537" s="1">
        <f t="shared" si="217"/>
        <v>77</v>
      </c>
      <c r="O537" s="1">
        <v>1393</v>
      </c>
      <c r="P537" s="1">
        <v>-0.34052697090183098</v>
      </c>
      <c r="Q537" s="1">
        <v>-0.41631420364561217</v>
      </c>
      <c r="R537" s="10">
        <v>93.762590063810038</v>
      </c>
      <c r="S537" s="1">
        <v>38.68</v>
      </c>
      <c r="T537" s="1">
        <v>1</v>
      </c>
      <c r="U537" s="1">
        <f t="shared" si="208"/>
        <v>1.9720295956331035</v>
      </c>
      <c r="V537" s="1">
        <f t="shared" si="209"/>
        <v>1</v>
      </c>
      <c r="W537" s="1">
        <f t="shared" si="210"/>
        <v>7.7460815151160327</v>
      </c>
      <c r="X537" s="1">
        <f t="shared" si="206"/>
        <v>0.6242088100791412</v>
      </c>
      <c r="Y537" s="1">
        <f t="shared" si="201"/>
        <v>0.52243415534855486</v>
      </c>
      <c r="Z537" s="1">
        <f t="shared" si="207"/>
        <v>0.16540737095855637</v>
      </c>
      <c r="AA537" s="1">
        <f t="shared" si="211"/>
        <v>1.9720295956331035</v>
      </c>
    </row>
    <row r="538" spans="1:27" x14ac:dyDescent="0.45">
      <c r="A538" s="6" t="s">
        <v>126</v>
      </c>
      <c r="B538" s="7" t="s">
        <v>33</v>
      </c>
      <c r="C538" s="7" t="s">
        <v>44</v>
      </c>
      <c r="D538" s="8">
        <v>54090971</v>
      </c>
      <c r="E538" s="8">
        <v>44443512000000</v>
      </c>
      <c r="F538" s="8">
        <v>40379598</v>
      </c>
      <c r="G538" s="8">
        <v>2119370</v>
      </c>
      <c r="H538" s="1">
        <v>6.7091882784764975E-3</v>
      </c>
      <c r="I538" s="1">
        <v>5.7077433932870223E-5</v>
      </c>
      <c r="J538" s="1">
        <v>8.7316183484558149E-2</v>
      </c>
      <c r="K538" s="1">
        <v>0.18836726503773904</v>
      </c>
      <c r="L538" s="1">
        <v>4.8588252633647536E-2</v>
      </c>
      <c r="M538" s="1">
        <v>5.5623565168542973E-3</v>
      </c>
      <c r="N538" s="1">
        <f t="shared" si="217"/>
        <v>77</v>
      </c>
      <c r="O538" s="1">
        <v>1394</v>
      </c>
      <c r="P538" s="1">
        <v>-0.114651944213159</v>
      </c>
      <c r="Q538" s="1">
        <v>-0.12177442791488188</v>
      </c>
      <c r="R538" s="10">
        <v>86.350742295913491</v>
      </c>
      <c r="S538" s="1">
        <v>30.5</v>
      </c>
      <c r="T538" s="1">
        <v>0</v>
      </c>
      <c r="U538" s="1">
        <f t="shared" si="208"/>
        <v>1.9362660752402876</v>
      </c>
      <c r="V538" s="1">
        <f t="shared" si="209"/>
        <v>1</v>
      </c>
      <c r="W538" s="1">
        <f t="shared" si="210"/>
        <v>7.7331247776364975</v>
      </c>
      <c r="X538" s="1">
        <f t="shared" si="206"/>
        <v>0.74651272205854835</v>
      </c>
      <c r="Y538" s="1">
        <f t="shared" si="201"/>
        <v>1.1759933551127995</v>
      </c>
      <c r="Z538" s="1">
        <f t="shared" si="207"/>
        <v>3.9181585407294682E-2</v>
      </c>
      <c r="AA538" s="1">
        <f t="shared" si="211"/>
        <v>1.9362660752402876</v>
      </c>
    </row>
    <row r="539" spans="1:27" x14ac:dyDescent="0.45">
      <c r="A539" s="6" t="s">
        <v>126</v>
      </c>
      <c r="B539" s="7" t="s">
        <v>34</v>
      </c>
      <c r="C539" s="7" t="s">
        <v>44</v>
      </c>
      <c r="D539" s="6">
        <v>52718031</v>
      </c>
      <c r="E539" s="6">
        <v>58061664000000</v>
      </c>
      <c r="F539" s="6">
        <v>28818842</v>
      </c>
      <c r="G539" s="6">
        <v>6467129</v>
      </c>
      <c r="H539" s="1">
        <v>1.2764167578906414E-2</v>
      </c>
      <c r="I539" s="1">
        <v>3.3613014959392278E-4</v>
      </c>
      <c r="J539" s="1">
        <v>0.39365397977302563</v>
      </c>
      <c r="K539" s="1">
        <v>1.8541188389514324E-2</v>
      </c>
      <c r="L539" s="1">
        <v>4.6371089579598408E-2</v>
      </c>
      <c r="M539" s="1">
        <v>5.1327337705189798E-3</v>
      </c>
      <c r="N539" s="1">
        <f t="shared" si="217"/>
        <v>77</v>
      </c>
      <c r="O539" s="1">
        <v>1395</v>
      </c>
      <c r="P539" s="1">
        <v>0.33101316063064201</v>
      </c>
      <c r="Q539" s="1">
        <v>0.28594042714068146</v>
      </c>
      <c r="R539" s="11">
        <v>79.699998374855753</v>
      </c>
      <c r="S539" s="1">
        <v>30</v>
      </c>
      <c r="T539" s="1">
        <v>0</v>
      </c>
      <c r="U539" s="1">
        <f t="shared" si="208"/>
        <v>1.901458312540514</v>
      </c>
      <c r="V539" s="1">
        <f t="shared" si="209"/>
        <v>1</v>
      </c>
      <c r="W539" s="1">
        <f t="shared" si="210"/>
        <v>7.7219591811420232</v>
      </c>
      <c r="X539" s="1">
        <f t="shared" si="206"/>
        <v>0.54666006019837876</v>
      </c>
      <c r="Y539" s="1">
        <f t="shared" si="201"/>
        <v>0.88766109288535044</v>
      </c>
      <c r="Z539" s="1">
        <f t="shared" si="207"/>
        <v>0.12267394812222786</v>
      </c>
      <c r="AA539" s="1">
        <f t="shared" si="211"/>
        <v>1.901458312540514</v>
      </c>
    </row>
    <row r="540" spans="1:27" x14ac:dyDescent="0.45">
      <c r="A540" s="6" t="s">
        <v>126</v>
      </c>
      <c r="B540" s="7" t="s">
        <v>35</v>
      </c>
      <c r="C540" s="7" t="s">
        <v>44</v>
      </c>
      <c r="D540" s="6">
        <v>60209974</v>
      </c>
      <c r="E540" s="6">
        <v>99451584000000</v>
      </c>
      <c r="F540" s="6">
        <v>26675843</v>
      </c>
      <c r="G540" s="6">
        <v>16275189</v>
      </c>
      <c r="H540" s="1">
        <v>4.5690161560088413E-2</v>
      </c>
      <c r="I540" s="1">
        <v>2.0349153044594795E-2</v>
      </c>
      <c r="J540" s="1">
        <v>1.6468434623209718</v>
      </c>
      <c r="K540" s="1">
        <v>0.41569405081087629</v>
      </c>
      <c r="L540" s="1">
        <v>4.9869765158707592E-2</v>
      </c>
      <c r="M540" s="1">
        <v>2.745093623681218E-2</v>
      </c>
      <c r="N540" s="1">
        <f t="shared" si="217"/>
        <v>77</v>
      </c>
      <c r="O540" s="1">
        <v>1396</v>
      </c>
      <c r="P540" s="1">
        <v>1.2421749228283301</v>
      </c>
      <c r="Q540" s="1">
        <v>0.80744634249335256</v>
      </c>
      <c r="R540" s="11">
        <v>85.085756897837427</v>
      </c>
      <c r="S540" s="1">
        <v>30</v>
      </c>
      <c r="T540" s="1">
        <v>0</v>
      </c>
      <c r="U540" s="1">
        <f t="shared" si="208"/>
        <v>1.9298568665666156</v>
      </c>
      <c r="V540" s="1">
        <f t="shared" si="209"/>
        <v>1</v>
      </c>
      <c r="W540" s="1">
        <f t="shared" si="210"/>
        <v>7.7796684396692148</v>
      </c>
      <c r="X540" s="1">
        <f t="shared" si="206"/>
        <v>0.44304691113136835</v>
      </c>
      <c r="Y540" s="1">
        <f t="shared" si="201"/>
        <v>1.0871071767839899</v>
      </c>
      <c r="Z540" s="1">
        <f t="shared" si="207"/>
        <v>0.27030719196125214</v>
      </c>
      <c r="AA540" s="1">
        <f t="shared" si="211"/>
        <v>1.9298568665666156</v>
      </c>
    </row>
    <row r="541" spans="1:27" ht="16.5" x14ac:dyDescent="0.45">
      <c r="A541" s="6" t="s">
        <v>127</v>
      </c>
      <c r="B541" s="7" t="s">
        <v>28</v>
      </c>
      <c r="C541" s="7" t="s">
        <v>44</v>
      </c>
      <c r="D541" s="8">
        <v>87913150</v>
      </c>
      <c r="E541" s="8">
        <v>110914200000000</v>
      </c>
      <c r="F541" s="8">
        <v>45692050</v>
      </c>
      <c r="G541" s="8">
        <v>9646588</v>
      </c>
      <c r="H541" s="1">
        <v>4.5401042542457231E-3</v>
      </c>
      <c r="I541" s="1">
        <v>1.7038908735345086E-3</v>
      </c>
      <c r="J541" s="1">
        <v>-9.1300033079721819E-3</v>
      </c>
      <c r="K541" s="1">
        <v>0.13717085815635091</v>
      </c>
      <c r="L541" s="1">
        <v>-2.2534552981237896E-2</v>
      </c>
      <c r="M541" s="1">
        <v>-1.0227852151048281E-2</v>
      </c>
      <c r="N541" s="1">
        <f t="shared" ref="N541" si="218">N540+1</f>
        <v>78</v>
      </c>
      <c r="O541" s="1">
        <v>1390</v>
      </c>
      <c r="P541" s="1">
        <v>-0.22861117209005</v>
      </c>
      <c r="Q541" s="1">
        <v>-0.259562716188244</v>
      </c>
      <c r="R541" s="9">
        <v>84.748358224376943</v>
      </c>
      <c r="S541" s="1">
        <v>16.14</v>
      </c>
      <c r="T541" s="1">
        <v>1</v>
      </c>
      <c r="U541" s="1">
        <f t="shared" si="208"/>
        <v>1.9281312936479817</v>
      </c>
      <c r="V541" s="1">
        <f t="shared" si="209"/>
        <v>1</v>
      </c>
      <c r="W541" s="1">
        <f t="shared" si="210"/>
        <v>7.9440538414593656</v>
      </c>
      <c r="X541" s="1">
        <f t="shared" si="206"/>
        <v>0.51974078963158521</v>
      </c>
      <c r="Y541" s="1">
        <f t="shared" si="201"/>
        <v>0.96583683335809911</v>
      </c>
      <c r="Z541" s="1">
        <f t="shared" si="207"/>
        <v>0.10972861284119612</v>
      </c>
      <c r="AA541" s="1">
        <f t="shared" si="211"/>
        <v>1.9281312936479817</v>
      </c>
    </row>
    <row r="542" spans="1:27" ht="16.5" x14ac:dyDescent="0.45">
      <c r="A542" s="6" t="s">
        <v>127</v>
      </c>
      <c r="B542" s="7" t="s">
        <v>30</v>
      </c>
      <c r="C542" s="7" t="s">
        <v>44</v>
      </c>
      <c r="D542" s="8">
        <v>113768199</v>
      </c>
      <c r="E542" s="8">
        <v>155628000000000</v>
      </c>
      <c r="F542" s="8">
        <v>59814145</v>
      </c>
      <c r="G542" s="8">
        <v>20056791</v>
      </c>
      <c r="H542" s="1">
        <v>2.0096634882626647E-3</v>
      </c>
      <c r="I542" s="1">
        <v>-5.0186225617069626E-3</v>
      </c>
      <c r="J542" s="1">
        <v>1.6061293984108964</v>
      </c>
      <c r="K542" s="1">
        <v>1.3003569250457403</v>
      </c>
      <c r="L542" s="1">
        <v>3.3984935437589639E-2</v>
      </c>
      <c r="M542" s="1">
        <v>-2.6816293179882131E-3</v>
      </c>
      <c r="N542" s="1">
        <f t="shared" ref="N542:N547" si="219">N541</f>
        <v>78</v>
      </c>
      <c r="O542" s="1">
        <v>1391</v>
      </c>
      <c r="P542" s="1">
        <v>0.42402034048628401</v>
      </c>
      <c r="Q542" s="1">
        <v>0.35348409693712479</v>
      </c>
      <c r="R542" s="9">
        <v>75.46512413399482</v>
      </c>
      <c r="S542" s="1">
        <v>16.559999999999999</v>
      </c>
      <c r="T542" s="1">
        <v>0</v>
      </c>
      <c r="U542" s="1">
        <f t="shared" si="208"/>
        <v>1.8777462907611369</v>
      </c>
      <c r="V542" s="1">
        <f t="shared" si="209"/>
        <v>1</v>
      </c>
      <c r="W542" s="1">
        <f t="shared" si="210"/>
        <v>8.0560208830705147</v>
      </c>
      <c r="X542" s="1">
        <f t="shared" si="206"/>
        <v>0.52575452126125333</v>
      </c>
      <c r="Y542" s="1">
        <f t="shared" si="201"/>
        <v>1.0593357116090745</v>
      </c>
      <c r="Z542" s="1">
        <f t="shared" si="207"/>
        <v>0.1762952316754175</v>
      </c>
      <c r="AA542" s="1">
        <f t="shared" si="211"/>
        <v>1.8777462907611369</v>
      </c>
    </row>
    <row r="543" spans="1:27" x14ac:dyDescent="0.45">
      <c r="A543" s="6" t="s">
        <v>127</v>
      </c>
      <c r="B543" s="7" t="s">
        <v>31</v>
      </c>
      <c r="C543" s="7" t="s">
        <v>44</v>
      </c>
      <c r="D543" s="8">
        <v>148673339</v>
      </c>
      <c r="E543" s="8">
        <v>96000000000000</v>
      </c>
      <c r="F543" s="8">
        <v>77836578</v>
      </c>
      <c r="G543" s="8">
        <v>30887476</v>
      </c>
      <c r="H543" s="1">
        <v>-1.7078835906544611E-2</v>
      </c>
      <c r="I543" s="1">
        <v>1.5046009288983907E-3</v>
      </c>
      <c r="J543" s="1">
        <v>0.1212210493953679</v>
      </c>
      <c r="K543" s="1">
        <v>0.3234166652179204</v>
      </c>
      <c r="L543" s="1">
        <v>2.98193700229645E-3</v>
      </c>
      <c r="M543" s="1">
        <v>-1.9704627631799329E-5</v>
      </c>
      <c r="N543" s="1">
        <f t="shared" si="219"/>
        <v>78</v>
      </c>
      <c r="O543" s="1">
        <v>1392</v>
      </c>
      <c r="P543" s="1">
        <v>-0.20868679018438099</v>
      </c>
      <c r="Q543" s="1">
        <v>-0.23406142269157026</v>
      </c>
      <c r="R543" s="10">
        <v>77.18671297046096</v>
      </c>
      <c r="S543" s="1">
        <v>17.21</v>
      </c>
      <c r="T543" s="1">
        <v>1</v>
      </c>
      <c r="U543" s="1">
        <f t="shared" si="208"/>
        <v>1.8875425467055447</v>
      </c>
      <c r="V543" s="1">
        <f t="shared" si="209"/>
        <v>1</v>
      </c>
      <c r="W543" s="1">
        <f t="shared" si="210"/>
        <v>8.1722330951977895</v>
      </c>
      <c r="X543" s="1">
        <f t="shared" si="206"/>
        <v>0.52354092888167392</v>
      </c>
      <c r="Y543" s="1">
        <f t="shared" si="201"/>
        <v>0.30397010235402583</v>
      </c>
      <c r="Z543" s="1">
        <f t="shared" si="207"/>
        <v>0.20775396723954656</v>
      </c>
      <c r="AA543" s="1">
        <f t="shared" si="211"/>
        <v>1.8875425467055447</v>
      </c>
    </row>
    <row r="544" spans="1:27" x14ac:dyDescent="0.45">
      <c r="A544" s="6" t="s">
        <v>127</v>
      </c>
      <c r="B544" s="7" t="s">
        <v>32</v>
      </c>
      <c r="C544" s="7" t="s">
        <v>44</v>
      </c>
      <c r="D544" s="8">
        <v>180164197</v>
      </c>
      <c r="E544" s="8">
        <v>105300000000000</v>
      </c>
      <c r="F544" s="8">
        <v>95998637</v>
      </c>
      <c r="G544" s="8">
        <v>23760731</v>
      </c>
      <c r="H544" s="1">
        <v>-2.1747905129405731E-2</v>
      </c>
      <c r="I544" s="1">
        <v>-8.7773203419993541E-3</v>
      </c>
      <c r="J544" s="1">
        <v>-0.41097032915557491</v>
      </c>
      <c r="K544" s="1">
        <v>-0.15584389993990089</v>
      </c>
      <c r="L544" s="1">
        <v>0</v>
      </c>
      <c r="M544" s="1">
        <v>2.4120477896694327E-4</v>
      </c>
      <c r="N544" s="1">
        <f t="shared" si="219"/>
        <v>78</v>
      </c>
      <c r="O544" s="1">
        <v>1393</v>
      </c>
      <c r="P544" s="1">
        <v>-0.32257886019436699</v>
      </c>
      <c r="Q544" s="1">
        <v>-0.38946213181402217</v>
      </c>
      <c r="R544" s="10">
        <v>58.439716675198021</v>
      </c>
      <c r="S544" s="1">
        <v>18.82</v>
      </c>
      <c r="T544" s="1">
        <v>1</v>
      </c>
      <c r="U544" s="1">
        <f t="shared" si="208"/>
        <v>1.7667081017404187</v>
      </c>
      <c r="V544" s="1">
        <f t="shared" si="209"/>
        <v>1</v>
      </c>
      <c r="W544" s="1">
        <f t="shared" si="210"/>
        <v>8.2556684903599162</v>
      </c>
      <c r="X544" s="1">
        <f t="shared" si="206"/>
        <v>0.53283970177493145</v>
      </c>
      <c r="Y544" s="1">
        <f t="shared" si="201"/>
        <v>0.22402760769391888</v>
      </c>
      <c r="Z544" s="1">
        <f t="shared" si="207"/>
        <v>0.13188375601618563</v>
      </c>
      <c r="AA544" s="1">
        <f t="shared" si="211"/>
        <v>1.7667081017404187</v>
      </c>
    </row>
    <row r="545" spans="1:27" x14ac:dyDescent="0.45">
      <c r="A545" s="6" t="s">
        <v>127</v>
      </c>
      <c r="B545" s="7" t="s">
        <v>33</v>
      </c>
      <c r="C545" s="7" t="s">
        <v>44</v>
      </c>
      <c r="D545" s="8">
        <v>198479349</v>
      </c>
      <c r="E545" s="8">
        <v>99075000000000</v>
      </c>
      <c r="F545" s="8">
        <v>108882073</v>
      </c>
      <c r="G545" s="8">
        <v>7931716</v>
      </c>
      <c r="H545" s="1">
        <v>2.1043321540618137E-2</v>
      </c>
      <c r="I545" s="1">
        <v>4.7193042821192677E-3</v>
      </c>
      <c r="J545" s="1">
        <v>0.23768329583365677</v>
      </c>
      <c r="K545" s="1">
        <v>0.16992487638255077</v>
      </c>
      <c r="L545" s="1">
        <v>4.1137752703338033E-2</v>
      </c>
      <c r="M545" s="1">
        <v>3.4749817937556739E-3</v>
      </c>
      <c r="N545" s="1">
        <f t="shared" si="219"/>
        <v>78</v>
      </c>
      <c r="O545" s="1">
        <v>1394</v>
      </c>
      <c r="P545" s="1">
        <v>3.0332579902153399E-2</v>
      </c>
      <c r="Q545" s="1">
        <v>2.9881643231670238E-2</v>
      </c>
      <c r="R545" s="10">
        <v>91.37340458852087</v>
      </c>
      <c r="S545" s="1">
        <v>17.95</v>
      </c>
      <c r="T545" s="1">
        <v>0</v>
      </c>
      <c r="U545" s="1">
        <f t="shared" si="208"/>
        <v>1.9608198070991518</v>
      </c>
      <c r="V545" s="1">
        <f t="shared" si="209"/>
        <v>1</v>
      </c>
      <c r="W545" s="1">
        <f t="shared" si="210"/>
        <v>8.297715326807424</v>
      </c>
      <c r="X545" s="1">
        <f t="shared" si="206"/>
        <v>0.54858136903703769</v>
      </c>
      <c r="Y545" s="1">
        <f t="shared" si="201"/>
        <v>0.10055222134347182</v>
      </c>
      <c r="Z545" s="1">
        <f t="shared" si="207"/>
        <v>3.9962424503921568E-2</v>
      </c>
      <c r="AA545" s="1">
        <f t="shared" si="211"/>
        <v>1.9608198070991518</v>
      </c>
    </row>
    <row r="546" spans="1:27" x14ac:dyDescent="0.45">
      <c r="A546" s="6" t="s">
        <v>127</v>
      </c>
      <c r="B546" s="7" t="s">
        <v>34</v>
      </c>
      <c r="C546" s="7" t="s">
        <v>44</v>
      </c>
      <c r="D546" s="6">
        <v>207359119</v>
      </c>
      <c r="E546" s="6">
        <v>143700000000000</v>
      </c>
      <c r="F546" s="6">
        <v>100741503</v>
      </c>
      <c r="G546" s="6">
        <v>20770340</v>
      </c>
      <c r="H546" s="1">
        <v>2.5261402270831918E-2</v>
      </c>
      <c r="I546" s="1">
        <v>1.350517909385625E-3</v>
      </c>
      <c r="J546" s="1">
        <v>0.35287572480802376</v>
      </c>
      <c r="K546" s="1">
        <v>6.889442373495698E-2</v>
      </c>
      <c r="L546" s="1">
        <v>9.3597599823925775E-3</v>
      </c>
      <c r="M546" s="1">
        <v>1.0359663886460573E-3</v>
      </c>
      <c r="N546" s="1">
        <f t="shared" si="219"/>
        <v>78</v>
      </c>
      <c r="O546" s="1">
        <v>1395</v>
      </c>
      <c r="P546" s="1">
        <v>0.206705293403146</v>
      </c>
      <c r="Q546" s="1">
        <v>0.18789374776480491</v>
      </c>
      <c r="R546" s="10">
        <v>91.55171277029784</v>
      </c>
      <c r="S546" s="1">
        <v>8.41</v>
      </c>
      <c r="T546" s="1">
        <v>0</v>
      </c>
      <c r="U546" s="1">
        <f t="shared" si="208"/>
        <v>1.9616664735938163</v>
      </c>
      <c r="V546" s="1">
        <f t="shared" si="209"/>
        <v>1</v>
      </c>
      <c r="W546" s="1">
        <f t="shared" si="210"/>
        <v>8.3167231390214624</v>
      </c>
      <c r="X546" s="1">
        <f t="shared" si="206"/>
        <v>0.48583107164918077</v>
      </c>
      <c r="Y546" s="1">
        <f t="shared" si="201"/>
        <v>0.2984790417227528</v>
      </c>
      <c r="Z546" s="1">
        <f t="shared" si="207"/>
        <v>0.10016603128025443</v>
      </c>
      <c r="AA546" s="1">
        <f t="shared" si="211"/>
        <v>1.9616664735938163</v>
      </c>
    </row>
    <row r="547" spans="1:27" x14ac:dyDescent="0.45">
      <c r="A547" s="6" t="s">
        <v>127</v>
      </c>
      <c r="B547" s="7" t="s">
        <v>35</v>
      </c>
      <c r="C547" s="7" t="s">
        <v>44</v>
      </c>
      <c r="D547" s="6">
        <v>259511114</v>
      </c>
      <c r="E547" s="6">
        <v>284250000000000</v>
      </c>
      <c r="F547" s="6">
        <v>100076716</v>
      </c>
      <c r="G547" s="6">
        <v>60316782</v>
      </c>
      <c r="H547" s="1">
        <v>-7.850490898579943E-3</v>
      </c>
      <c r="I547" s="1">
        <v>-2.1673401207551396E-3</v>
      </c>
      <c r="J547" s="1">
        <v>1.4252551345465498</v>
      </c>
      <c r="K547" s="1">
        <v>0.34061517115222484</v>
      </c>
      <c r="L547" s="1">
        <v>-7.1645212905691018E-3</v>
      </c>
      <c r="M547" s="1">
        <v>-2.4412544149111448E-3</v>
      </c>
      <c r="N547" s="1">
        <f t="shared" si="219"/>
        <v>78</v>
      </c>
      <c r="O547" s="1">
        <v>1396</v>
      </c>
      <c r="P547" s="1">
        <v>1.06164837319015</v>
      </c>
      <c r="Q547" s="1">
        <v>0.72350584398749218</v>
      </c>
      <c r="R547" s="11">
        <v>77.595219909100265</v>
      </c>
      <c r="S547" s="1">
        <v>10.56</v>
      </c>
      <c r="T547" s="1">
        <v>0</v>
      </c>
      <c r="U547" s="1">
        <f t="shared" si="208"/>
        <v>1.88983496828084</v>
      </c>
      <c r="V547" s="1">
        <f t="shared" si="209"/>
        <v>1</v>
      </c>
      <c r="W547" s="1">
        <f t="shared" si="210"/>
        <v>8.4141559619745099</v>
      </c>
      <c r="X547" s="1">
        <f t="shared" si="206"/>
        <v>0.38563556857915532</v>
      </c>
      <c r="Y547" s="1">
        <f t="shared" si="201"/>
        <v>0.57822159281753094</v>
      </c>
      <c r="Z547" s="1">
        <f t="shared" si="207"/>
        <v>0.23242465831347786</v>
      </c>
      <c r="AA547" s="1">
        <f t="shared" si="211"/>
        <v>1.88983496828084</v>
      </c>
    </row>
    <row r="548" spans="1:27" x14ac:dyDescent="0.45">
      <c r="A548" s="6" t="s">
        <v>128</v>
      </c>
      <c r="B548" s="7" t="s">
        <v>28</v>
      </c>
      <c r="C548" s="7" t="s">
        <v>44</v>
      </c>
      <c r="D548" s="8">
        <v>6339827</v>
      </c>
      <c r="E548" s="8">
        <v>33238800000000</v>
      </c>
      <c r="F548" s="8">
        <v>1610381</v>
      </c>
      <c r="G548" s="8">
        <v>1595942</v>
      </c>
      <c r="H548" s="1">
        <v>-6.1905590350267809E-3</v>
      </c>
      <c r="I548" s="1">
        <v>2.4903179733206378E-3</v>
      </c>
      <c r="J548" s="1">
        <v>-7.9326342030234781E-2</v>
      </c>
      <c r="K548" s="1">
        <v>0.24192778207285462</v>
      </c>
      <c r="L548" s="1">
        <v>-5.4722591257038594E-4</v>
      </c>
      <c r="M548" s="1">
        <v>-1.6752872247905891E-3</v>
      </c>
      <c r="N548" s="1">
        <f t="shared" ref="N548" si="220">N547+1</f>
        <v>79</v>
      </c>
      <c r="O548" s="1">
        <v>1390</v>
      </c>
      <c r="P548" s="1">
        <v>-0.35380613086027601</v>
      </c>
      <c r="Q548" s="1">
        <v>-0.43665571319520502</v>
      </c>
      <c r="R548" s="11">
        <v>80.475190999916038</v>
      </c>
      <c r="S548" s="1">
        <v>47.6</v>
      </c>
      <c r="T548" s="1">
        <v>1</v>
      </c>
      <c r="U548" s="1">
        <f t="shared" si="208"/>
        <v>1.9056620161139251</v>
      </c>
      <c r="V548" s="1">
        <f t="shared" si="209"/>
        <v>1</v>
      </c>
      <c r="W548" s="1">
        <f t="shared" si="210"/>
        <v>6.8020774070977472</v>
      </c>
      <c r="X548" s="1">
        <f t="shared" si="206"/>
        <v>0.2540102434971806</v>
      </c>
      <c r="Y548" s="1">
        <f t="shared" si="201"/>
        <v>1.9499097973440804</v>
      </c>
      <c r="Z548" s="1">
        <f t="shared" si="207"/>
        <v>0.25173273655574513</v>
      </c>
      <c r="AA548" s="1">
        <f t="shared" si="211"/>
        <v>1.9056620161139251</v>
      </c>
    </row>
    <row r="549" spans="1:27" ht="16.5" x14ac:dyDescent="0.45">
      <c r="A549" s="6" t="s">
        <v>128</v>
      </c>
      <c r="B549" s="7" t="s">
        <v>30</v>
      </c>
      <c r="C549" s="7" t="s">
        <v>44</v>
      </c>
      <c r="D549" s="8">
        <v>11117094</v>
      </c>
      <c r="E549" s="8">
        <v>40479600000000</v>
      </c>
      <c r="F549" s="8">
        <v>3059575</v>
      </c>
      <c r="G549" s="8">
        <v>3608425</v>
      </c>
      <c r="H549" s="1">
        <v>-3.3806187620157055E-3</v>
      </c>
      <c r="I549" s="1">
        <v>5.8811367134553975E-3</v>
      </c>
      <c r="J549" s="1">
        <v>0.45965711393686348</v>
      </c>
      <c r="K549" s="1">
        <v>0.64281594726964797</v>
      </c>
      <c r="L549" s="1">
        <v>-7.4980063104608801E-4</v>
      </c>
      <c r="M549" s="1">
        <v>8.2361398249123727E-3</v>
      </c>
      <c r="N549" s="1">
        <f t="shared" ref="N549:N554" si="221">N548</f>
        <v>79</v>
      </c>
      <c r="O549" s="1">
        <v>1391</v>
      </c>
      <c r="P549" s="1">
        <v>-0.15094110308574499</v>
      </c>
      <c r="Q549" s="1">
        <v>-0.16362672297532677</v>
      </c>
      <c r="R549" s="9">
        <v>67.244790167175992</v>
      </c>
      <c r="S549" s="1">
        <v>47.78</v>
      </c>
      <c r="T549" s="1">
        <v>0</v>
      </c>
      <c r="U549" s="1">
        <f t="shared" si="208"/>
        <v>1.8276586427370018</v>
      </c>
      <c r="V549" s="1">
        <f t="shared" si="209"/>
        <v>1</v>
      </c>
      <c r="W549" s="1">
        <f t="shared" si="210"/>
        <v>7.0459912778305016</v>
      </c>
      <c r="X549" s="1">
        <f t="shared" si="206"/>
        <v>0.27521355850728618</v>
      </c>
      <c r="Y549" s="1">
        <f t="shared" si="201"/>
        <v>1.6141924507512833</v>
      </c>
      <c r="Z549" s="1">
        <f t="shared" si="207"/>
        <v>0.32458347478216881</v>
      </c>
      <c r="AA549" s="1">
        <f t="shared" si="211"/>
        <v>1.8276586427370018</v>
      </c>
    </row>
    <row r="550" spans="1:27" x14ac:dyDescent="0.45">
      <c r="A550" s="6" t="s">
        <v>128</v>
      </c>
      <c r="B550" s="7" t="s">
        <v>31</v>
      </c>
      <c r="C550" s="7" t="s">
        <v>44</v>
      </c>
      <c r="D550" s="8">
        <v>14125122</v>
      </c>
      <c r="E550" s="8">
        <v>35246400000000</v>
      </c>
      <c r="F550" s="8">
        <v>6516539</v>
      </c>
      <c r="G550" s="8">
        <v>2334061</v>
      </c>
      <c r="H550" s="1">
        <v>-1.4776613448912652E-3</v>
      </c>
      <c r="I550" s="1">
        <v>-5.957340842264556E-3</v>
      </c>
      <c r="J550" s="1">
        <v>0.14807262230851911</v>
      </c>
      <c r="K550" s="1">
        <v>0.72787303639393042</v>
      </c>
      <c r="L550" s="1">
        <v>-1.0759081514210829E-4</v>
      </c>
      <c r="M550" s="1">
        <v>-1.8898836399287907E-3</v>
      </c>
      <c r="N550" s="1">
        <f t="shared" si="221"/>
        <v>79</v>
      </c>
      <c r="O550" s="1">
        <v>1392</v>
      </c>
      <c r="P550" s="1">
        <v>-0.55296758709286398</v>
      </c>
      <c r="Q550" s="1">
        <v>-0.80512417490094201</v>
      </c>
      <c r="R550" s="10">
        <v>70.045381266088796</v>
      </c>
      <c r="S550" s="1">
        <v>48.44</v>
      </c>
      <c r="T550" s="1">
        <v>1</v>
      </c>
      <c r="U550" s="1">
        <f t="shared" si="208"/>
        <v>1.8453795035506593</v>
      </c>
      <c r="V550" s="1">
        <f t="shared" si="209"/>
        <v>1</v>
      </c>
      <c r="W550" s="1">
        <f t="shared" si="210"/>
        <v>7.1499922075497402</v>
      </c>
      <c r="X550" s="1">
        <f t="shared" si="206"/>
        <v>0.46134390910039574</v>
      </c>
      <c r="Y550" s="1">
        <f t="shared" si="201"/>
        <v>1.5330864442128456</v>
      </c>
      <c r="Z550" s="1">
        <f t="shared" si="207"/>
        <v>0.16524182941570345</v>
      </c>
      <c r="AA550" s="1">
        <f t="shared" si="211"/>
        <v>1.8453795035506593</v>
      </c>
    </row>
    <row r="551" spans="1:27" x14ac:dyDescent="0.45">
      <c r="A551" s="6" t="s">
        <v>128</v>
      </c>
      <c r="B551" s="7" t="s">
        <v>32</v>
      </c>
      <c r="C551" s="7" t="s">
        <v>44</v>
      </c>
      <c r="D551" s="8">
        <v>16702437</v>
      </c>
      <c r="E551" s="8">
        <v>22332800000000</v>
      </c>
      <c r="F551" s="8">
        <v>7324812</v>
      </c>
      <c r="G551" s="8">
        <v>1845042</v>
      </c>
      <c r="H551" s="1">
        <v>-5.0384835901808543E-4</v>
      </c>
      <c r="I551" s="1">
        <v>2.1470829621965592E-3</v>
      </c>
      <c r="J551" s="1">
        <v>-0.35689760940758991</v>
      </c>
      <c r="K551" s="1">
        <v>-0.18363476869888284</v>
      </c>
      <c r="L551" s="1">
        <v>0</v>
      </c>
      <c r="M551" s="1">
        <v>-1.5011930534266708E-4</v>
      </c>
      <c r="N551" s="1">
        <f t="shared" si="221"/>
        <v>79</v>
      </c>
      <c r="O551" s="1">
        <v>1393</v>
      </c>
      <c r="P551" s="1">
        <v>-0.26555069384920899</v>
      </c>
      <c r="Q551" s="1">
        <v>-0.30863430392462154</v>
      </c>
      <c r="R551" s="10">
        <v>52.310077519379838</v>
      </c>
      <c r="S551" s="1">
        <v>51.44</v>
      </c>
      <c r="T551" s="1">
        <v>1</v>
      </c>
      <c r="U551" s="1">
        <f t="shared" si="208"/>
        <v>1.7185853636178385</v>
      </c>
      <c r="V551" s="1">
        <f t="shared" si="209"/>
        <v>1</v>
      </c>
      <c r="W551" s="1">
        <f t="shared" si="210"/>
        <v>7.2227798423114464</v>
      </c>
      <c r="X551" s="1">
        <f t="shared" si="206"/>
        <v>0.43854750058329811</v>
      </c>
      <c r="Y551" s="1">
        <f t="shared" si="201"/>
        <v>0.86772991717690517</v>
      </c>
      <c r="Z551" s="1">
        <f t="shared" si="207"/>
        <v>0.1104654368700807</v>
      </c>
      <c r="AA551" s="1">
        <f t="shared" si="211"/>
        <v>1.7185853636178385</v>
      </c>
    </row>
    <row r="552" spans="1:27" x14ac:dyDescent="0.45">
      <c r="A552" s="6" t="s">
        <v>128</v>
      </c>
      <c r="B552" s="7" t="s">
        <v>33</v>
      </c>
      <c r="C552" s="7" t="s">
        <v>44</v>
      </c>
      <c r="D552" s="8">
        <v>17294204</v>
      </c>
      <c r="E552" s="8">
        <v>36648000000000</v>
      </c>
      <c r="F552" s="8">
        <v>8530609</v>
      </c>
      <c r="G552" s="8">
        <v>233143</v>
      </c>
      <c r="H552" s="1">
        <v>1.3224930325031589E-3</v>
      </c>
      <c r="I552" s="1">
        <v>5.859870952619688E-5</v>
      </c>
      <c r="J552" s="1">
        <v>-0.33577629980100138</v>
      </c>
      <c r="K552" s="1">
        <v>0.15324415719861575</v>
      </c>
      <c r="L552" s="1">
        <v>7.8301407392677141E-3</v>
      </c>
      <c r="M552" s="1">
        <v>1.2092229800324058E-2</v>
      </c>
      <c r="N552" s="1">
        <f t="shared" si="221"/>
        <v>79</v>
      </c>
      <c r="O552" s="1">
        <v>1394</v>
      </c>
      <c r="P552" s="1">
        <v>-0.51632808363041205</v>
      </c>
      <c r="Q552" s="1">
        <v>-0.72634846085613858</v>
      </c>
      <c r="R552" s="10">
        <v>94.950609524252926</v>
      </c>
      <c r="S552" s="1">
        <v>51.44</v>
      </c>
      <c r="T552" s="1">
        <v>1</v>
      </c>
      <c r="U552" s="1">
        <f t="shared" si="208"/>
        <v>1.9774977569842527</v>
      </c>
      <c r="V552" s="1">
        <f t="shared" si="209"/>
        <v>1</v>
      </c>
      <c r="W552" s="1">
        <f t="shared" si="210"/>
        <v>7.2379005775464949</v>
      </c>
      <c r="X552" s="1">
        <f t="shared" si="206"/>
        <v>0.49326404383803962</v>
      </c>
      <c r="Y552" s="1">
        <f t="shared" si="201"/>
        <v>1.430752647694463</v>
      </c>
      <c r="Z552" s="1">
        <f t="shared" si="207"/>
        <v>1.3480990509884121E-2</v>
      </c>
      <c r="AA552" s="1">
        <f t="shared" si="211"/>
        <v>1.9774977569842527</v>
      </c>
    </row>
    <row r="553" spans="1:27" x14ac:dyDescent="0.45">
      <c r="A553" s="6" t="s">
        <v>128</v>
      </c>
      <c r="B553" s="7" t="s">
        <v>34</v>
      </c>
      <c r="C553" s="7" t="s">
        <v>44</v>
      </c>
      <c r="D553" s="6">
        <v>20676046</v>
      </c>
      <c r="E553" s="6">
        <v>29288000000000</v>
      </c>
      <c r="F553" s="6">
        <v>10771469</v>
      </c>
      <c r="G553" s="6">
        <v>980982</v>
      </c>
      <c r="H553" s="1">
        <v>2.3454228383476883E-4</v>
      </c>
      <c r="I553" s="1">
        <v>1.54845742671151E-4</v>
      </c>
      <c r="J553" s="1">
        <v>0.69667042265968482</v>
      </c>
      <c r="K553" s="1">
        <v>9.3394491013041106E-2</v>
      </c>
      <c r="L553" s="1">
        <v>4.1097495865507908E-3</v>
      </c>
      <c r="M553" s="1">
        <v>-6.5729493995682784E-3</v>
      </c>
      <c r="N553" s="1">
        <f t="shared" si="221"/>
        <v>79</v>
      </c>
      <c r="O553" s="1">
        <v>1395</v>
      </c>
      <c r="P553" s="1">
        <v>0.54014367284986597</v>
      </c>
      <c r="Q553" s="1">
        <v>0.43187570613227239</v>
      </c>
      <c r="R553" s="10">
        <v>91.654962182794932</v>
      </c>
      <c r="S553" s="1">
        <v>53.36</v>
      </c>
      <c r="T553" s="1">
        <v>0</v>
      </c>
      <c r="U553" s="1">
        <f t="shared" si="208"/>
        <v>1.9621559825581156</v>
      </c>
      <c r="V553" s="1">
        <f t="shared" si="209"/>
        <v>1</v>
      </c>
      <c r="W553" s="1">
        <f t="shared" si="210"/>
        <v>7.3154674897136811</v>
      </c>
      <c r="X553" s="1">
        <f t="shared" si="206"/>
        <v>0.52096367941916943</v>
      </c>
      <c r="Y553" s="1">
        <f t="shared" si="201"/>
        <v>1.0841809022835251</v>
      </c>
      <c r="Z553" s="1">
        <f t="shared" si="207"/>
        <v>4.7445338436565676E-2</v>
      </c>
      <c r="AA553" s="1">
        <f t="shared" si="211"/>
        <v>1.9621559825581156</v>
      </c>
    </row>
    <row r="554" spans="1:27" x14ac:dyDescent="0.45">
      <c r="A554" s="6" t="s">
        <v>128</v>
      </c>
      <c r="B554" s="7" t="s">
        <v>35</v>
      </c>
      <c r="C554" s="7" t="s">
        <v>44</v>
      </c>
      <c r="D554" s="6">
        <v>22900934</v>
      </c>
      <c r="E554" s="6">
        <v>48132000000000</v>
      </c>
      <c r="F554" s="6">
        <v>12593083</v>
      </c>
      <c r="G554" s="6">
        <v>1625675</v>
      </c>
      <c r="H554" s="1">
        <v>4.9878331856868942E-2</v>
      </c>
      <c r="I554" s="1">
        <v>1.9578378145467079E-3</v>
      </c>
      <c r="J554" s="1">
        <v>2.4051671376297296E-2</v>
      </c>
      <c r="K554" s="1">
        <v>0.17996346969018162</v>
      </c>
      <c r="L554" s="1">
        <v>2.2380467955239063E-2</v>
      </c>
      <c r="M554" s="1">
        <v>-6.3457673200948415E-4</v>
      </c>
      <c r="N554" s="1">
        <f t="shared" si="221"/>
        <v>79</v>
      </c>
      <c r="O554" s="1">
        <v>1396</v>
      </c>
      <c r="P554" s="1">
        <v>-0.237721660709272</v>
      </c>
      <c r="Q554" s="1">
        <v>-0.27144351533229011</v>
      </c>
      <c r="R554" s="11">
        <v>61.240310077519382</v>
      </c>
      <c r="S554" s="1">
        <v>51.4</v>
      </c>
      <c r="T554" s="1">
        <v>1</v>
      </c>
      <c r="U554" s="1">
        <f t="shared" si="208"/>
        <v>1.7870373809911926</v>
      </c>
      <c r="V554" s="1">
        <f t="shared" si="209"/>
        <v>1</v>
      </c>
      <c r="W554" s="1">
        <f t="shared" si="210"/>
        <v>7.3598531951247912</v>
      </c>
      <c r="X554" s="1">
        <f t="shared" si="206"/>
        <v>0.54989386022421616</v>
      </c>
      <c r="Y554" s="1">
        <f t="shared" si="201"/>
        <v>1.5410413986826632</v>
      </c>
      <c r="Z554" s="1">
        <f t="shared" si="207"/>
        <v>7.0987279383452215E-2</v>
      </c>
      <c r="AA554" s="1">
        <f t="shared" si="211"/>
        <v>1.7870373809911926</v>
      </c>
    </row>
    <row r="555" spans="1:27" x14ac:dyDescent="0.45">
      <c r="A555" s="6" t="s">
        <v>129</v>
      </c>
      <c r="B555" s="7" t="s">
        <v>28</v>
      </c>
      <c r="C555" s="1" t="s">
        <v>130</v>
      </c>
      <c r="D555" s="8">
        <v>92787</v>
      </c>
      <c r="E555" s="8">
        <v>236050000000</v>
      </c>
      <c r="F555" s="8">
        <v>67920</v>
      </c>
      <c r="G555" s="8">
        <v>-10166</v>
      </c>
      <c r="H555" s="1">
        <v>-3.9957035445757239E-2</v>
      </c>
      <c r="I555" s="1">
        <v>1.7038908735345086E-3</v>
      </c>
      <c r="J555" s="1">
        <v>-0.34591428147708747</v>
      </c>
      <c r="K555" s="1">
        <v>0.15778343717313201</v>
      </c>
      <c r="L555" s="1">
        <v>-3.7410724407663338E-3</v>
      </c>
      <c r="M555" s="1">
        <v>-3.6795176463656536E-2</v>
      </c>
      <c r="N555" s="1">
        <f t="shared" ref="N555" si="222">N554+1</f>
        <v>80</v>
      </c>
      <c r="O555" s="1">
        <v>1390</v>
      </c>
      <c r="P555" s="1">
        <v>-0.566101209427885</v>
      </c>
      <c r="Q555" s="1">
        <v>-0.83494397352415728</v>
      </c>
      <c r="R555" s="11">
        <v>83.069375293236135</v>
      </c>
      <c r="S555" s="1">
        <v>37.340000000000003</v>
      </c>
      <c r="T555" s="1">
        <v>1</v>
      </c>
      <c r="U555" s="1">
        <f t="shared" si="208"/>
        <v>1.9194409444519891</v>
      </c>
      <c r="V555" s="1">
        <f t="shared" si="209"/>
        <v>1</v>
      </c>
      <c r="W555" s="1">
        <f t="shared" si="210"/>
        <v>4.9674871332904891</v>
      </c>
      <c r="X555" s="1">
        <f t="shared" si="206"/>
        <v>0.7319990947007663</v>
      </c>
      <c r="Y555" s="1">
        <f t="shared" si="201"/>
        <v>2.2505020237147968</v>
      </c>
      <c r="Z555" s="1">
        <f t="shared" si="207"/>
        <v>-0.10956276202485261</v>
      </c>
      <c r="AA555" s="1">
        <f t="shared" si="211"/>
        <v>1.9194409444519891</v>
      </c>
    </row>
    <row r="556" spans="1:27" ht="16.5" x14ac:dyDescent="0.45">
      <c r="A556" s="6" t="s">
        <v>129</v>
      </c>
      <c r="B556" s="7" t="s">
        <v>30</v>
      </c>
      <c r="C556" s="1" t="s">
        <v>130</v>
      </c>
      <c r="D556" s="8">
        <v>85278</v>
      </c>
      <c r="E556" s="8">
        <v>278500000000</v>
      </c>
      <c r="F556" s="8">
        <v>40881</v>
      </c>
      <c r="G556" s="8">
        <v>9222</v>
      </c>
      <c r="H556" s="1">
        <v>-1.0137964473046287E-2</v>
      </c>
      <c r="I556" s="1">
        <v>-8.1354471128591253E-3</v>
      </c>
      <c r="J556" s="1">
        <v>1.4954086838226963</v>
      </c>
      <c r="K556" s="1">
        <v>1.2594025571027359</v>
      </c>
      <c r="L556" s="1">
        <v>3.9978193712520364E-2</v>
      </c>
      <c r="M556" s="1">
        <v>-2.6816293179882131E-3</v>
      </c>
      <c r="N556" s="1">
        <f t="shared" ref="N556:N561" si="223">N555</f>
        <v>80</v>
      </c>
      <c r="O556" s="1">
        <v>1391</v>
      </c>
      <c r="P556" s="1">
        <v>0.36424317811310503</v>
      </c>
      <c r="Q556" s="1">
        <v>0.31059982660485569</v>
      </c>
      <c r="R556" s="9">
        <v>31.104558877814686</v>
      </c>
      <c r="S556" s="1">
        <v>40.75</v>
      </c>
      <c r="T556" s="1">
        <v>0</v>
      </c>
      <c r="U556" s="1">
        <f t="shared" si="208"/>
        <v>1.4928240465952811</v>
      </c>
      <c r="V556" s="1">
        <f t="shared" si="209"/>
        <v>1</v>
      </c>
      <c r="W556" s="1">
        <f t="shared" si="210"/>
        <v>4.9308370064204299</v>
      </c>
      <c r="X556" s="1">
        <f t="shared" si="206"/>
        <v>0.47938507000633224</v>
      </c>
      <c r="Y556" s="1">
        <f t="shared" si="201"/>
        <v>1.8362461597795181</v>
      </c>
      <c r="Z556" s="1">
        <f t="shared" si="207"/>
        <v>0.10814043481319918</v>
      </c>
      <c r="AA556" s="1">
        <f t="shared" si="211"/>
        <v>1.4928240465952811</v>
      </c>
    </row>
    <row r="557" spans="1:27" x14ac:dyDescent="0.45">
      <c r="A557" s="6" t="s">
        <v>129</v>
      </c>
      <c r="B557" s="7" t="s">
        <v>31</v>
      </c>
      <c r="C557" s="1" t="s">
        <v>130</v>
      </c>
      <c r="D557" s="8">
        <v>86432</v>
      </c>
      <c r="E557" s="8">
        <v>171900000000</v>
      </c>
      <c r="F557" s="8">
        <v>32632</v>
      </c>
      <c r="G557" s="8">
        <v>209</v>
      </c>
      <c r="H557" s="1">
        <v>3.5985489721886324E-2</v>
      </c>
      <c r="I557" s="1">
        <v>1.5046009288983907E-3</v>
      </c>
      <c r="J557" s="1">
        <v>-2.693985099036892E-2</v>
      </c>
      <c r="K557" s="1">
        <v>0.32339058778533059</v>
      </c>
      <c r="L557" s="1">
        <v>-1.2699005555814925E-2</v>
      </c>
      <c r="M557" s="1">
        <v>1.0509341819626853E-4</v>
      </c>
      <c r="N557" s="1">
        <f t="shared" si="223"/>
        <v>80</v>
      </c>
      <c r="O557" s="1">
        <v>1392</v>
      </c>
      <c r="P557" s="1">
        <v>-0.41866361110149602</v>
      </c>
      <c r="Q557" s="1">
        <v>-0.54242570706238769</v>
      </c>
      <c r="R557" s="10">
        <v>61.860465116279073</v>
      </c>
      <c r="S557" s="1">
        <v>51.8</v>
      </c>
      <c r="T557" s="1">
        <v>1</v>
      </c>
      <c r="U557" s="1">
        <f t="shared" si="208"/>
        <v>1.7914131810514804</v>
      </c>
      <c r="V557" s="1">
        <f t="shared" si="209"/>
        <v>1</v>
      </c>
      <c r="W557" s="1">
        <f t="shared" si="210"/>
        <v>4.9366745625073571</v>
      </c>
      <c r="X557" s="1">
        <f t="shared" si="206"/>
        <v>0.37754535357275082</v>
      </c>
      <c r="Y557" s="1">
        <f t="shared" si="201"/>
        <v>1.1616394452210648</v>
      </c>
      <c r="Z557" s="1">
        <f t="shared" si="207"/>
        <v>2.4180858941132912E-3</v>
      </c>
      <c r="AA557" s="1">
        <f t="shared" si="211"/>
        <v>1.7914131810514804</v>
      </c>
    </row>
    <row r="558" spans="1:27" x14ac:dyDescent="0.45">
      <c r="A558" s="6" t="s">
        <v>129</v>
      </c>
      <c r="B558" s="7" t="s">
        <v>32</v>
      </c>
      <c r="C558" s="1" t="s">
        <v>130</v>
      </c>
      <c r="D558" s="8">
        <v>81074</v>
      </c>
      <c r="E558" s="8">
        <v>380730000000</v>
      </c>
      <c r="F558" s="8">
        <v>35922</v>
      </c>
      <c r="G558" s="8">
        <v>-12210</v>
      </c>
      <c r="H558" s="1">
        <v>2.4741688339073462E-2</v>
      </c>
      <c r="I558" s="1">
        <v>1.2292798825321985E-2</v>
      </c>
      <c r="J558" s="1">
        <v>-0.29777300527568984</v>
      </c>
      <c r="K558" s="1">
        <v>-0.11405920043613768</v>
      </c>
      <c r="L558" s="1">
        <v>2.5929127052723541E-3</v>
      </c>
      <c r="M558" s="1">
        <v>1.4679660885005617E-3</v>
      </c>
      <c r="N558" s="1">
        <f t="shared" si="223"/>
        <v>80</v>
      </c>
      <c r="O558" s="1">
        <v>1393</v>
      </c>
      <c r="P558" s="1">
        <v>-0.28752841792555001</v>
      </c>
      <c r="Q558" s="1">
        <v>-0.33901525244254094</v>
      </c>
      <c r="R558" s="10">
        <v>64.931095068274388</v>
      </c>
      <c r="S558" s="1">
        <v>51.79</v>
      </c>
      <c r="T558" s="1">
        <v>1</v>
      </c>
      <c r="U558" s="1">
        <f t="shared" si="208"/>
        <v>1.8124527273467816</v>
      </c>
      <c r="V558" s="1">
        <f t="shared" si="209"/>
        <v>1</v>
      </c>
      <c r="W558" s="1">
        <f t="shared" si="210"/>
        <v>4.9088816006116121</v>
      </c>
      <c r="X558" s="1">
        <f t="shared" si="206"/>
        <v>0.44307669536472855</v>
      </c>
      <c r="Y558" s="1">
        <f t="shared" si="201"/>
        <v>2.1320558868197792</v>
      </c>
      <c r="Z558" s="1">
        <f t="shared" si="207"/>
        <v>-0.15060315267533364</v>
      </c>
      <c r="AA558" s="1">
        <f t="shared" si="211"/>
        <v>1.8124527273467816</v>
      </c>
    </row>
    <row r="559" spans="1:27" x14ac:dyDescent="0.45">
      <c r="A559" s="6" t="s">
        <v>129</v>
      </c>
      <c r="B559" s="7" t="s">
        <v>33</v>
      </c>
      <c r="C559" s="1" t="s">
        <v>130</v>
      </c>
      <c r="D559" s="8">
        <v>105974</v>
      </c>
      <c r="E559" s="8">
        <v>512190000000</v>
      </c>
      <c r="F559" s="8">
        <v>68172</v>
      </c>
      <c r="G559" s="8">
        <v>-27350</v>
      </c>
      <c r="H559" s="1">
        <v>-1.7536585365853653E-2</v>
      </c>
      <c r="I559" s="1">
        <v>-1.0332671502086795E-3</v>
      </c>
      <c r="J559" s="1">
        <v>1.8069942158101189</v>
      </c>
      <c r="K559" s="1">
        <v>0.1086628534146893</v>
      </c>
      <c r="L559" s="1">
        <v>2.7475130270014805E-3</v>
      </c>
      <c r="M559" s="1">
        <v>5.5069982679871871E-3</v>
      </c>
      <c r="N559" s="1">
        <f t="shared" si="223"/>
        <v>80</v>
      </c>
      <c r="O559" s="1">
        <v>1394</v>
      </c>
      <c r="P559" s="1">
        <v>1.6714134471575499</v>
      </c>
      <c r="Q559" s="1">
        <v>0.98260771329737506</v>
      </c>
      <c r="R559" s="10">
        <v>66.04651162790698</v>
      </c>
      <c r="S559" s="1">
        <v>56.03</v>
      </c>
      <c r="T559" s="1">
        <v>0</v>
      </c>
      <c r="U559" s="1">
        <f t="shared" si="208"/>
        <v>1.8198498844674511</v>
      </c>
      <c r="V559" s="1">
        <f t="shared" si="209"/>
        <v>1</v>
      </c>
      <c r="W559" s="1">
        <f t="shared" si="210"/>
        <v>5.0251993271366402</v>
      </c>
      <c r="X559" s="1">
        <f t="shared" si="206"/>
        <v>0.64328986355143714</v>
      </c>
      <c r="Y559" s="1">
        <f t="shared" si="201"/>
        <v>2.6063336386724876</v>
      </c>
      <c r="Z559" s="1">
        <f t="shared" si="207"/>
        <v>-0.25808217109857134</v>
      </c>
      <c r="AA559" s="1">
        <f t="shared" si="211"/>
        <v>1.8198498844674511</v>
      </c>
    </row>
    <row r="560" spans="1:27" x14ac:dyDescent="0.45">
      <c r="A560" s="6" t="s">
        <v>129</v>
      </c>
      <c r="B560" s="7" t="s">
        <v>34</v>
      </c>
      <c r="C560" s="1" t="s">
        <v>130</v>
      </c>
      <c r="D560" s="6">
        <v>177555</v>
      </c>
      <c r="E560" s="6">
        <v>660700000000</v>
      </c>
      <c r="F560" s="6">
        <v>146811</v>
      </c>
      <c r="G560" s="6">
        <v>-42485</v>
      </c>
      <c r="H560" s="1">
        <v>-1.5574987625804412E-2</v>
      </c>
      <c r="I560" s="1">
        <v>2.0272667376210025E-4</v>
      </c>
      <c r="J560" s="1">
        <v>0.4146376125059214</v>
      </c>
      <c r="K560" s="1">
        <v>5.7179828403672667E-2</v>
      </c>
      <c r="L560" s="1">
        <v>0</v>
      </c>
      <c r="M560" s="1">
        <v>1.350517909385625E-3</v>
      </c>
      <c r="N560" s="1">
        <f t="shared" si="223"/>
        <v>80</v>
      </c>
      <c r="O560" s="1">
        <v>1395</v>
      </c>
      <c r="P560" s="1">
        <v>0.31424096738417101</v>
      </c>
      <c r="Q560" s="1">
        <v>0.27325928786456216</v>
      </c>
      <c r="R560" s="10">
        <v>60.340506346987475</v>
      </c>
      <c r="S560" s="1">
        <v>68.849999999999994</v>
      </c>
      <c r="T560" s="1">
        <v>0</v>
      </c>
      <c r="U560" s="1">
        <f t="shared" si="208"/>
        <v>1.7806089502337314</v>
      </c>
      <c r="V560" s="1">
        <f t="shared" si="209"/>
        <v>1</v>
      </c>
      <c r="W560" s="1">
        <f t="shared" si="210"/>
        <v>5.2493329066676795</v>
      </c>
      <c r="X560" s="1">
        <f t="shared" si="206"/>
        <v>0.82684801892371373</v>
      </c>
      <c r="Y560" s="1">
        <f t="shared" si="201"/>
        <v>3.0676050257732972</v>
      </c>
      <c r="Z560" s="1">
        <f t="shared" si="207"/>
        <v>-0.23927797020641492</v>
      </c>
      <c r="AA560" s="1">
        <f t="shared" si="211"/>
        <v>1.7806089502337314</v>
      </c>
    </row>
    <row r="561" spans="1:27" x14ac:dyDescent="0.45">
      <c r="A561" s="6" t="s">
        <v>129</v>
      </c>
      <c r="B561" s="7" t="s">
        <v>35</v>
      </c>
      <c r="C561" s="1" t="s">
        <v>130</v>
      </c>
      <c r="D561" s="6">
        <v>177555</v>
      </c>
      <c r="E561" s="6">
        <v>1114400000000</v>
      </c>
      <c r="F561" s="6">
        <v>150420</v>
      </c>
      <c r="G561" s="6">
        <v>-42485</v>
      </c>
      <c r="H561" s="1">
        <v>-3.4143322551641202E-2</v>
      </c>
      <c r="I561" s="1">
        <v>-2.2211467196001E-4</v>
      </c>
      <c r="J561" s="1">
        <v>0.35234236345979986</v>
      </c>
      <c r="K561" s="1">
        <v>0.35960781212935872</v>
      </c>
      <c r="L561" s="1">
        <v>-2.4811192274359385E-2</v>
      </c>
      <c r="M561" s="1">
        <v>4.2593876345161609E-3</v>
      </c>
      <c r="N561" s="1">
        <f t="shared" si="223"/>
        <v>80</v>
      </c>
      <c r="O561" s="1">
        <v>1396</v>
      </c>
      <c r="P561" s="1">
        <v>-2.1098815993397099E-3</v>
      </c>
      <c r="Q561" s="1">
        <v>-2.1121105352670797E-3</v>
      </c>
      <c r="R561" s="11">
        <v>79.373975070311232</v>
      </c>
      <c r="S561" s="1">
        <v>67.790000000000006</v>
      </c>
      <c r="T561" s="1">
        <v>0</v>
      </c>
      <c r="U561" s="1">
        <f t="shared" si="208"/>
        <v>1.8996781304363217</v>
      </c>
      <c r="V561" s="1">
        <f t="shared" si="209"/>
        <v>1</v>
      </c>
      <c r="W561" s="1">
        <f t="shared" si="210"/>
        <v>5.2493329066676795</v>
      </c>
      <c r="X561" s="1">
        <f t="shared" si="206"/>
        <v>0.84717411506293827</v>
      </c>
      <c r="Y561" s="1">
        <f t="shared" si="201"/>
        <v>3.7152470149502279</v>
      </c>
      <c r="Z561" s="1">
        <f t="shared" si="207"/>
        <v>-0.23927797020641492</v>
      </c>
      <c r="AA561" s="1">
        <f t="shared" si="211"/>
        <v>1.8996781304363217</v>
      </c>
    </row>
    <row r="562" spans="1:27" x14ac:dyDescent="0.45">
      <c r="A562" s="6" t="s">
        <v>131</v>
      </c>
      <c r="B562" s="7" t="s">
        <v>28</v>
      </c>
      <c r="C562" s="1" t="s">
        <v>132</v>
      </c>
      <c r="D562" s="8">
        <v>415071</v>
      </c>
      <c r="E562" s="8">
        <v>749496000000</v>
      </c>
      <c r="F562" s="8">
        <v>317269</v>
      </c>
      <c r="G562" s="8">
        <v>69764</v>
      </c>
      <c r="H562" s="1">
        <v>-3.9986358598346081E-2</v>
      </c>
      <c r="I562" s="1">
        <v>-9.1358452099321065E-3</v>
      </c>
      <c r="J562" s="1">
        <v>0.87139747148934477</v>
      </c>
      <c r="K562" s="1">
        <v>0.17239301468916277</v>
      </c>
      <c r="L562" s="1">
        <v>2.9669473526931934E-2</v>
      </c>
      <c r="M562" s="1">
        <v>3.6559702867560778E-3</v>
      </c>
      <c r="N562" s="1">
        <f t="shared" ref="N562" si="224">N561+1</f>
        <v>81</v>
      </c>
      <c r="O562" s="1">
        <v>1390</v>
      </c>
      <c r="P562" s="1">
        <v>0.71553867547816596</v>
      </c>
      <c r="Q562" s="1">
        <v>0.53972712778865439</v>
      </c>
      <c r="R562" s="11">
        <v>79.587232102143176</v>
      </c>
      <c r="S562" s="1">
        <v>28</v>
      </c>
      <c r="T562" s="1">
        <v>0</v>
      </c>
      <c r="U562" s="1">
        <f t="shared" si="208"/>
        <v>1.9008434009996602</v>
      </c>
      <c r="V562" s="1">
        <f t="shared" si="209"/>
        <v>1</v>
      </c>
      <c r="W562" s="1">
        <f t="shared" si="210"/>
        <v>5.6181223913406013</v>
      </c>
      <c r="X562" s="1">
        <f t="shared" si="206"/>
        <v>0.76437284223662938</v>
      </c>
      <c r="Y562" s="1">
        <f t="shared" si="201"/>
        <v>2.0364559539077245</v>
      </c>
      <c r="Z562" s="1">
        <f t="shared" si="207"/>
        <v>0.1680772687082451</v>
      </c>
      <c r="AA562" s="1">
        <f t="shared" si="211"/>
        <v>1.9008434009996602</v>
      </c>
    </row>
    <row r="563" spans="1:27" ht="16.5" x14ac:dyDescent="0.45">
      <c r="A563" s="6" t="s">
        <v>131</v>
      </c>
      <c r="B563" s="7" t="s">
        <v>30</v>
      </c>
      <c r="C563" s="1" t="s">
        <v>132</v>
      </c>
      <c r="D563" s="8">
        <v>674572</v>
      </c>
      <c r="E563" s="8">
        <v>1385475000000</v>
      </c>
      <c r="F563" s="8">
        <v>351266</v>
      </c>
      <c r="G563" s="8">
        <v>156293</v>
      </c>
      <c r="H563" s="1">
        <v>-3.5593086007018136E-3</v>
      </c>
      <c r="I563" s="1">
        <v>1.8938243098175042E-3</v>
      </c>
      <c r="J563" s="1">
        <v>1.9783135358968613</v>
      </c>
      <c r="K563" s="1">
        <v>1.045588106944404</v>
      </c>
      <c r="L563" s="1">
        <v>1.9421998459140603E-3</v>
      </c>
      <c r="M563" s="1">
        <v>1.7147137324060511E-2</v>
      </c>
      <c r="N563" s="1">
        <f t="shared" ref="N563:N568" si="225">N562</f>
        <v>81</v>
      </c>
      <c r="O563" s="1">
        <v>1391</v>
      </c>
      <c r="P563" s="1">
        <v>1.0327980386250299</v>
      </c>
      <c r="Q563" s="1">
        <v>0.70941318815963172</v>
      </c>
      <c r="R563" s="9">
        <v>66.029386847834161</v>
      </c>
      <c r="S563" s="1">
        <v>28</v>
      </c>
      <c r="T563" s="1">
        <v>0</v>
      </c>
      <c r="U563" s="1">
        <f t="shared" si="208"/>
        <v>1.8197372644116054</v>
      </c>
      <c r="V563" s="1">
        <f t="shared" si="209"/>
        <v>1</v>
      </c>
      <c r="W563" s="1">
        <f t="shared" si="210"/>
        <v>5.8290283106185807</v>
      </c>
      <c r="X563" s="1">
        <f t="shared" si="206"/>
        <v>0.52072425182189597</v>
      </c>
      <c r="Y563" s="1">
        <f t="shared" si="201"/>
        <v>1.4551990769393421</v>
      </c>
      <c r="Z563" s="1">
        <f t="shared" si="207"/>
        <v>0.23169209513587874</v>
      </c>
      <c r="AA563" s="1">
        <f t="shared" si="211"/>
        <v>1.8197372644116054</v>
      </c>
    </row>
    <row r="564" spans="1:27" x14ac:dyDescent="0.45">
      <c r="A564" s="6" t="s">
        <v>131</v>
      </c>
      <c r="B564" s="7" t="s">
        <v>31</v>
      </c>
      <c r="C564" s="1" t="s">
        <v>132</v>
      </c>
      <c r="D564" s="8">
        <v>952525</v>
      </c>
      <c r="E564" s="8">
        <v>528255000000</v>
      </c>
      <c r="F564" s="8">
        <v>608373</v>
      </c>
      <c r="G564" s="8">
        <v>141006</v>
      </c>
      <c r="H564" s="1">
        <v>-3.3272297518029431E-2</v>
      </c>
      <c r="I564" s="1">
        <v>-1.3080244753462867E-3</v>
      </c>
      <c r="J564" s="1">
        <v>0.17079891781484596</v>
      </c>
      <c r="K564" s="1">
        <v>0.42247758830752019</v>
      </c>
      <c r="L564" s="1">
        <v>6.3049193674266603E-4</v>
      </c>
      <c r="M564" s="1">
        <v>1.9029781107526595E-3</v>
      </c>
      <c r="N564" s="1">
        <f t="shared" si="225"/>
        <v>81</v>
      </c>
      <c r="O564" s="1">
        <v>1392</v>
      </c>
      <c r="P564" s="1">
        <v>-0.227633143163642</v>
      </c>
      <c r="Q564" s="1">
        <v>-0.25829563867471939</v>
      </c>
      <c r="R564" s="10">
        <v>88.256102423864647</v>
      </c>
      <c r="S564" s="1">
        <v>28</v>
      </c>
      <c r="T564" s="1">
        <v>1</v>
      </c>
      <c r="U564" s="1">
        <f t="shared" si="208"/>
        <v>1.9457447441718543</v>
      </c>
      <c r="V564" s="1">
        <f t="shared" si="209"/>
        <v>1</v>
      </c>
      <c r="W564" s="1">
        <f t="shared" si="210"/>
        <v>5.9788763830033682</v>
      </c>
      <c r="X564" s="1">
        <f t="shared" si="206"/>
        <v>0.63869504737408467</v>
      </c>
      <c r="Y564" s="1">
        <f t="shared" si="201"/>
        <v>0.42849570141977866</v>
      </c>
      <c r="Z564" s="1">
        <f t="shared" si="207"/>
        <v>0.14803390987113199</v>
      </c>
      <c r="AA564" s="1">
        <f t="shared" si="211"/>
        <v>1.9457447441718543</v>
      </c>
    </row>
    <row r="565" spans="1:27" x14ac:dyDescent="0.45">
      <c r="A565" s="6" t="s">
        <v>131</v>
      </c>
      <c r="B565" s="7" t="s">
        <v>32</v>
      </c>
      <c r="C565" s="1" t="s">
        <v>132</v>
      </c>
      <c r="D565" s="8">
        <v>911231</v>
      </c>
      <c r="E565" s="8">
        <v>1080105000000</v>
      </c>
      <c r="F565" s="8">
        <v>695027</v>
      </c>
      <c r="G565" s="8">
        <v>9523</v>
      </c>
      <c r="H565" s="1">
        <v>-2.0186291838509646E-2</v>
      </c>
      <c r="I565" s="1">
        <v>3.4682122132398021E-3</v>
      </c>
      <c r="J565" s="1">
        <v>-0.56793244554355438</v>
      </c>
      <c r="K565" s="1">
        <v>-0.10237422347828405</v>
      </c>
      <c r="L565" s="1">
        <v>4.9585957256908066E-4</v>
      </c>
      <c r="M565" s="1">
        <v>6.1632595474830877E-4</v>
      </c>
      <c r="N565" s="1">
        <f t="shared" si="225"/>
        <v>81</v>
      </c>
      <c r="O565" s="1">
        <v>1393</v>
      </c>
      <c r="P565" s="1">
        <v>-0.52597566956435604</v>
      </c>
      <c r="Q565" s="1">
        <v>-0.74649662857139754</v>
      </c>
      <c r="R565" s="10">
        <v>78.854012519261872</v>
      </c>
      <c r="S565" s="1">
        <v>28</v>
      </c>
      <c r="T565" s="1">
        <v>1</v>
      </c>
      <c r="U565" s="1">
        <f t="shared" si="208"/>
        <v>1.8968237974827575</v>
      </c>
      <c r="V565" s="1">
        <f t="shared" si="209"/>
        <v>1</v>
      </c>
      <c r="W565" s="1">
        <f t="shared" si="210"/>
        <v>5.9596284859831696</v>
      </c>
      <c r="X565" s="1">
        <f t="shared" si="206"/>
        <v>0.7627341475432684</v>
      </c>
      <c r="Y565" s="1">
        <f t="shared" si="201"/>
        <v>1.6085911311931502</v>
      </c>
      <c r="Z565" s="1">
        <f t="shared" si="207"/>
        <v>1.0450698011810398E-2</v>
      </c>
      <c r="AA565" s="1">
        <f t="shared" si="211"/>
        <v>1.8968237974827575</v>
      </c>
    </row>
    <row r="566" spans="1:27" x14ac:dyDescent="0.45">
      <c r="A566" s="6" t="s">
        <v>131</v>
      </c>
      <c r="B566" s="7" t="s">
        <v>33</v>
      </c>
      <c r="C566" s="1" t="s">
        <v>132</v>
      </c>
      <c r="D566" s="8">
        <v>1185092</v>
      </c>
      <c r="E566" s="8">
        <v>1187550000000</v>
      </c>
      <c r="F566" s="8">
        <v>912032</v>
      </c>
      <c r="G566" s="8">
        <v>66606</v>
      </c>
      <c r="H566" s="1">
        <v>-4.4028458479055052E-2</v>
      </c>
      <c r="I566" s="1">
        <v>2.8478773179797592E-3</v>
      </c>
      <c r="J566" s="1">
        <v>1.3693162096494271</v>
      </c>
      <c r="K566" s="1">
        <v>0.10198338147606353</v>
      </c>
      <c r="L566" s="1">
        <v>3.2229709932610665E-2</v>
      </c>
      <c r="M566" s="1">
        <v>3.2681280028031776E-4</v>
      </c>
      <c r="N566" s="1">
        <f t="shared" si="225"/>
        <v>81</v>
      </c>
      <c r="O566" s="1">
        <v>1394</v>
      </c>
      <c r="P566" s="1">
        <v>1.2758946475873001</v>
      </c>
      <c r="Q566" s="1">
        <v>0.8223732267864603</v>
      </c>
      <c r="R566" s="10">
        <v>86.65769985426455</v>
      </c>
      <c r="S566" s="1">
        <v>23.1</v>
      </c>
      <c r="T566" s="1">
        <v>0</v>
      </c>
      <c r="U566" s="1">
        <f t="shared" si="208"/>
        <v>1.9378071574209761</v>
      </c>
      <c r="V566" s="1">
        <f t="shared" si="209"/>
        <v>1</v>
      </c>
      <c r="W566" s="1">
        <f t="shared" si="210"/>
        <v>6.0737520664148281</v>
      </c>
      <c r="X566" s="1">
        <f t="shared" si="206"/>
        <v>0.76958750881788085</v>
      </c>
      <c r="Y566" s="1">
        <f t="shared" ref="Y566:Y580" si="226">LN((E566/1000000)/(D566-F566))</f>
        <v>1.4699560890289469</v>
      </c>
      <c r="Z566" s="1">
        <f t="shared" si="207"/>
        <v>5.6203231479075043E-2</v>
      </c>
      <c r="AA566" s="1">
        <f t="shared" si="211"/>
        <v>1.9378071574209761</v>
      </c>
    </row>
    <row r="567" spans="1:27" x14ac:dyDescent="0.45">
      <c r="A567" s="6" t="s">
        <v>131</v>
      </c>
      <c r="B567" s="7" t="s">
        <v>34</v>
      </c>
      <c r="C567" s="1" t="s">
        <v>132</v>
      </c>
      <c r="D567" s="6">
        <v>1480697</v>
      </c>
      <c r="E567" s="6">
        <v>1794975000000</v>
      </c>
      <c r="F567" s="6">
        <v>1094785</v>
      </c>
      <c r="G567" s="6">
        <v>173302</v>
      </c>
      <c r="H567" s="1">
        <v>-8.5355306401647575E-3</v>
      </c>
      <c r="I567" s="1">
        <v>-1.8059682952232617E-3</v>
      </c>
      <c r="J567" s="1">
        <v>0.97197390529607686</v>
      </c>
      <c r="K567" s="1">
        <v>5.2320370881990257E-2</v>
      </c>
      <c r="L567" s="1">
        <v>4.9809422445396677E-2</v>
      </c>
      <c r="M567" s="1">
        <v>5.9231274112731523E-4</v>
      </c>
      <c r="N567" s="1">
        <f t="shared" si="225"/>
        <v>81</v>
      </c>
      <c r="O567" s="1">
        <v>1395</v>
      </c>
      <c r="P567" s="1">
        <v>0.89663930998233099</v>
      </c>
      <c r="Q567" s="1">
        <v>0.64008353580670563</v>
      </c>
      <c r="R567" s="10">
        <v>62.790697674418603</v>
      </c>
      <c r="S567" s="1">
        <v>23</v>
      </c>
      <c r="T567" s="1">
        <v>0</v>
      </c>
      <c r="U567" s="1">
        <f t="shared" si="208"/>
        <v>1.7978953085794007</v>
      </c>
      <c r="V567" s="1">
        <f t="shared" si="209"/>
        <v>1</v>
      </c>
      <c r="W567" s="1">
        <f t="shared" si="210"/>
        <v>6.1704661964745675</v>
      </c>
      <c r="X567" s="1">
        <f t="shared" si="206"/>
        <v>0.73937139063562629</v>
      </c>
      <c r="Y567" s="1">
        <f t="shared" si="226"/>
        <v>1.5371370090497938</v>
      </c>
      <c r="Z567" s="1">
        <f t="shared" si="207"/>
        <v>0.11704082604341064</v>
      </c>
      <c r="AA567" s="1">
        <f t="shared" si="211"/>
        <v>1.7978953085794007</v>
      </c>
    </row>
    <row r="568" spans="1:27" x14ac:dyDescent="0.45">
      <c r="A568" s="6" t="s">
        <v>131</v>
      </c>
      <c r="B568" s="7" t="s">
        <v>35</v>
      </c>
      <c r="C568" s="1" t="s">
        <v>132</v>
      </c>
      <c r="D568" s="6">
        <v>2061268</v>
      </c>
      <c r="E568" s="6">
        <v>1631565000000</v>
      </c>
      <c r="F568" s="6">
        <v>1547531</v>
      </c>
      <c r="G568" s="6">
        <v>295525</v>
      </c>
      <c r="H568" s="1">
        <v>3.2414910858995136E-3</v>
      </c>
      <c r="I568" s="1">
        <v>2.3098802714826932E-2</v>
      </c>
      <c r="J568" s="1">
        <v>0.31857835512012306</v>
      </c>
      <c r="K568" s="1">
        <v>0.38699473321913969</v>
      </c>
      <c r="L568" s="1">
        <v>-1.8282166264229044E-2</v>
      </c>
      <c r="M568" s="1">
        <v>2.5064230264053904E-2</v>
      </c>
      <c r="N568" s="1">
        <f t="shared" si="225"/>
        <v>81</v>
      </c>
      <c r="O568" s="1">
        <v>1396</v>
      </c>
      <c r="P568" s="1">
        <v>-6.1948997573705401E-2</v>
      </c>
      <c r="Q568" s="1">
        <v>-6.395095786530218E-2</v>
      </c>
      <c r="R568" s="11">
        <v>78.578008328314326</v>
      </c>
      <c r="S568" s="1">
        <v>23</v>
      </c>
      <c r="T568" s="1">
        <v>0</v>
      </c>
      <c r="U568" s="1">
        <f t="shared" si="208"/>
        <v>1.8953010168022733</v>
      </c>
      <c r="V568" s="1">
        <f t="shared" si="209"/>
        <v>1</v>
      </c>
      <c r="W568" s="1">
        <f t="shared" si="210"/>
        <v>6.3141344611408918</v>
      </c>
      <c r="X568" s="1">
        <f t="shared" si="206"/>
        <v>0.75076651847309517</v>
      </c>
      <c r="Y568" s="1">
        <f t="shared" si="226"/>
        <v>1.1555834945231722</v>
      </c>
      <c r="Z568" s="1">
        <f t="shared" si="207"/>
        <v>0.1433704884566199</v>
      </c>
      <c r="AA568" s="1">
        <f t="shared" si="211"/>
        <v>1.8953010168022733</v>
      </c>
    </row>
    <row r="569" spans="1:27" x14ac:dyDescent="0.45">
      <c r="A569" s="6" t="s">
        <v>133</v>
      </c>
      <c r="B569" s="7" t="s">
        <v>28</v>
      </c>
      <c r="C569" s="1" t="s">
        <v>132</v>
      </c>
      <c r="D569" s="8">
        <v>334684</v>
      </c>
      <c r="E569" s="8">
        <v>410631169000</v>
      </c>
      <c r="F569" s="8">
        <v>266194</v>
      </c>
      <c r="G569" s="8">
        <v>41161</v>
      </c>
      <c r="H569" s="1">
        <v>-3.8825148633250942E-2</v>
      </c>
      <c r="I569" s="1">
        <v>4.686373467916366E-3</v>
      </c>
      <c r="J569" s="1">
        <v>0.63882704534970025</v>
      </c>
      <c r="K569" s="1">
        <v>0.16933466733366684</v>
      </c>
      <c r="L569" s="1">
        <v>-9.5034697149572241E-3</v>
      </c>
      <c r="M569" s="1">
        <v>4.3072435585804567E-3</v>
      </c>
      <c r="N569" s="1">
        <f t="shared" ref="N569" si="227">N568+1</f>
        <v>82</v>
      </c>
      <c r="O569" s="1">
        <v>1390</v>
      </c>
      <c r="P569" s="1">
        <v>0.46328637209548401</v>
      </c>
      <c r="Q569" s="1">
        <v>0.38068484594192847</v>
      </c>
      <c r="R569" s="11">
        <v>82.798196737035781</v>
      </c>
      <c r="S569" s="1">
        <v>38</v>
      </c>
      <c r="T569" s="1">
        <v>0</v>
      </c>
      <c r="U569" s="1">
        <f t="shared" si="208"/>
        <v>1.9180208783829138</v>
      </c>
      <c r="V569" s="1">
        <f t="shared" si="209"/>
        <v>1</v>
      </c>
      <c r="W569" s="1">
        <f t="shared" si="210"/>
        <v>5.5246349508465613</v>
      </c>
      <c r="X569" s="1">
        <f t="shared" si="206"/>
        <v>0.7953592045033524</v>
      </c>
      <c r="Y569" s="1">
        <f t="shared" si="226"/>
        <v>1.7910076633560885</v>
      </c>
      <c r="Z569" s="1">
        <f t="shared" si="207"/>
        <v>0.12298466613282977</v>
      </c>
      <c r="AA569" s="1">
        <f t="shared" si="211"/>
        <v>1.9180208783829138</v>
      </c>
    </row>
    <row r="570" spans="1:27" ht="16.5" x14ac:dyDescent="0.45">
      <c r="A570" s="6" t="s">
        <v>133</v>
      </c>
      <c r="B570" s="7" t="s">
        <v>30</v>
      </c>
      <c r="C570" s="1" t="s">
        <v>132</v>
      </c>
      <c r="D570" s="8">
        <v>513145</v>
      </c>
      <c r="E570" s="8">
        <v>723459436000</v>
      </c>
      <c r="F570" s="8">
        <v>328104</v>
      </c>
      <c r="G570" s="8">
        <v>15992</v>
      </c>
      <c r="H570" s="1">
        <v>-5.2539004500072562E-4</v>
      </c>
      <c r="I570" s="1">
        <v>7.5613955989635674E-3</v>
      </c>
      <c r="J570" s="1">
        <v>1.4056323203642282</v>
      </c>
      <c r="K570" s="1">
        <v>0.80668935342732129</v>
      </c>
      <c r="L570" s="1">
        <v>2.0798038228096741E-2</v>
      </c>
      <c r="M570" s="1">
        <v>2.0826830554628722E-2</v>
      </c>
      <c r="N570" s="1">
        <f t="shared" ref="N570:N575" si="228">N569</f>
        <v>82</v>
      </c>
      <c r="O570" s="1">
        <v>1391</v>
      </c>
      <c r="P570" s="1">
        <v>0.68082710627467002</v>
      </c>
      <c r="Q570" s="1">
        <v>0.51928599742639092</v>
      </c>
      <c r="R570" s="9">
        <v>62.828246124031011</v>
      </c>
      <c r="S570" s="1">
        <v>38</v>
      </c>
      <c r="T570" s="1">
        <v>0</v>
      </c>
      <c r="U570" s="1">
        <f t="shared" si="208"/>
        <v>1.7981549363785727</v>
      </c>
      <c r="V570" s="1">
        <f t="shared" si="209"/>
        <v>1</v>
      </c>
      <c r="W570" s="1">
        <f t="shared" si="210"/>
        <v>5.7102401015677655</v>
      </c>
      <c r="X570" s="1">
        <f t="shared" si="206"/>
        <v>0.6393982207758041</v>
      </c>
      <c r="Y570" s="1">
        <f t="shared" si="226"/>
        <v>1.3634670560100994</v>
      </c>
      <c r="Z570" s="1">
        <f t="shared" si="207"/>
        <v>3.1164680548383009E-2</v>
      </c>
      <c r="AA570" s="1">
        <f t="shared" si="211"/>
        <v>1.7981549363785727</v>
      </c>
    </row>
    <row r="571" spans="1:27" x14ac:dyDescent="0.45">
      <c r="A571" s="6" t="s">
        <v>133</v>
      </c>
      <c r="B571" s="7" t="s">
        <v>31</v>
      </c>
      <c r="C571" s="1" t="s">
        <v>132</v>
      </c>
      <c r="D571" s="8">
        <v>1264022</v>
      </c>
      <c r="E571" s="8">
        <v>300808556000</v>
      </c>
      <c r="F571" s="8">
        <v>1028953</v>
      </c>
      <c r="G571" s="8">
        <v>64922</v>
      </c>
      <c r="H571" s="1">
        <v>-2.8715639405839134E-2</v>
      </c>
      <c r="I571" s="1">
        <v>-2.7612890984984009E-3</v>
      </c>
      <c r="J571" s="1">
        <v>-0.59957925690766545</v>
      </c>
      <c r="K571" s="1">
        <v>0.60596928177033438</v>
      </c>
      <c r="L571" s="1">
        <v>-2.7285259607015916E-2</v>
      </c>
      <c r="M571" s="1">
        <v>1.5046009288983907E-3</v>
      </c>
      <c r="N571" s="1">
        <f t="shared" si="228"/>
        <v>82</v>
      </c>
      <c r="O571" s="1">
        <v>1392</v>
      </c>
      <c r="P571" s="1">
        <v>-1.1785911142660099</v>
      </c>
      <c r="Q571" s="1">
        <v>-1.7226563639274179</v>
      </c>
      <c r="R571" s="10">
        <v>53.02325581395349</v>
      </c>
      <c r="S571" s="1">
        <v>38</v>
      </c>
      <c r="T571" s="1">
        <v>1</v>
      </c>
      <c r="U571" s="1">
        <f t="shared" si="208"/>
        <v>1.7244663914208673</v>
      </c>
      <c r="V571" s="1">
        <f t="shared" si="209"/>
        <v>1</v>
      </c>
      <c r="W571" s="1">
        <f t="shared" si="210"/>
        <v>6.1017546328035301</v>
      </c>
      <c r="X571" s="1">
        <f t="shared" si="206"/>
        <v>0.81403092667690913</v>
      </c>
      <c r="Y571" s="1">
        <f t="shared" si="226"/>
        <v>0.24659494775170002</v>
      </c>
      <c r="Z571" s="1">
        <f t="shared" si="207"/>
        <v>5.1361447822901814E-2</v>
      </c>
      <c r="AA571" s="1">
        <f t="shared" si="211"/>
        <v>1.7244663914208673</v>
      </c>
    </row>
    <row r="572" spans="1:27" x14ac:dyDescent="0.45">
      <c r="A572" s="6" t="s">
        <v>133</v>
      </c>
      <c r="B572" s="7" t="s">
        <v>32</v>
      </c>
      <c r="C572" s="1" t="s">
        <v>132</v>
      </c>
      <c r="D572" s="8">
        <v>722634</v>
      </c>
      <c r="E572" s="8">
        <v>497110078000</v>
      </c>
      <c r="F572" s="8">
        <v>596327</v>
      </c>
      <c r="G572" s="8">
        <v>-47676</v>
      </c>
      <c r="H572" s="1">
        <v>0</v>
      </c>
      <c r="I572" s="1">
        <v>1.0956981903812925E-2</v>
      </c>
      <c r="J572" s="1">
        <v>-0.59763294814212475</v>
      </c>
      <c r="K572" s="1">
        <v>-9.7447204927316719E-2</v>
      </c>
      <c r="L572" s="1">
        <v>-4.0892369389141127E-3</v>
      </c>
      <c r="M572" s="1">
        <v>6.1632595474830877E-4</v>
      </c>
      <c r="N572" s="1">
        <f t="shared" si="228"/>
        <v>82</v>
      </c>
      <c r="O572" s="1">
        <v>1393</v>
      </c>
      <c r="P572" s="1">
        <v>-0.58233381655049898</v>
      </c>
      <c r="Q572" s="1">
        <v>-0.87307276969937841</v>
      </c>
      <c r="R572" s="10">
        <v>73.855481831144729</v>
      </c>
      <c r="S572" s="1">
        <v>38</v>
      </c>
      <c r="T572" s="1">
        <v>1</v>
      </c>
      <c r="U572" s="1">
        <f t="shared" si="208"/>
        <v>1.8683827358112908</v>
      </c>
      <c r="V572" s="1">
        <f t="shared" si="209"/>
        <v>1</v>
      </c>
      <c r="W572" s="1">
        <f t="shared" si="210"/>
        <v>5.8589183913103433</v>
      </c>
      <c r="X572" s="1">
        <f t="shared" si="206"/>
        <v>0.82521304007284457</v>
      </c>
      <c r="Y572" s="1">
        <f t="shared" si="226"/>
        <v>1.3700960350666931</v>
      </c>
      <c r="Z572" s="1">
        <f t="shared" si="207"/>
        <v>-6.5975307001884767E-2</v>
      </c>
      <c r="AA572" s="1">
        <f t="shared" si="211"/>
        <v>1.8683827358112908</v>
      </c>
    </row>
    <row r="573" spans="1:27" x14ac:dyDescent="0.45">
      <c r="A573" s="6" t="s">
        <v>133</v>
      </c>
      <c r="B573" s="7" t="s">
        <v>33</v>
      </c>
      <c r="C573" s="1" t="s">
        <v>132</v>
      </c>
      <c r="D573" s="8">
        <v>785537</v>
      </c>
      <c r="E573" s="8">
        <v>946671932000</v>
      </c>
      <c r="F573" s="8">
        <v>671497</v>
      </c>
      <c r="G573" s="8">
        <v>-12267</v>
      </c>
      <c r="H573" s="1">
        <v>-2.9451084726468915E-2</v>
      </c>
      <c r="I573" s="1">
        <v>5.7077433932870223E-5</v>
      </c>
      <c r="J573" s="1">
        <v>1.5645357374046764</v>
      </c>
      <c r="K573" s="1">
        <v>0.1365384758184883</v>
      </c>
      <c r="L573" s="1">
        <v>9.2409037739333809E-3</v>
      </c>
      <c r="M573" s="1">
        <v>5.1680261864082873E-3</v>
      </c>
      <c r="N573" s="1">
        <f t="shared" si="228"/>
        <v>82</v>
      </c>
      <c r="O573" s="1">
        <v>1394</v>
      </c>
      <c r="P573" s="1">
        <v>1.4200150815669801</v>
      </c>
      <c r="Q573" s="1">
        <v>0.88377377220164699</v>
      </c>
      <c r="R573" s="10">
        <v>80.411345182849274</v>
      </c>
      <c r="S573" s="1">
        <v>0</v>
      </c>
      <c r="T573" s="1">
        <v>0</v>
      </c>
      <c r="U573" s="1">
        <f t="shared" si="208"/>
        <v>1.9053173273890869</v>
      </c>
      <c r="V573" s="1">
        <f t="shared" si="209"/>
        <v>0</v>
      </c>
      <c r="W573" s="1">
        <f t="shared" si="210"/>
        <v>5.8951666457953298</v>
      </c>
      <c r="X573" s="1">
        <f t="shared" si="206"/>
        <v>0.85482542515502136</v>
      </c>
      <c r="Y573" s="1">
        <f t="shared" si="226"/>
        <v>2.1164033403990343</v>
      </c>
      <c r="Z573" s="1">
        <f t="shared" si="207"/>
        <v>-1.5616069007570618E-2</v>
      </c>
      <c r="AA573" s="1">
        <f t="shared" si="211"/>
        <v>0</v>
      </c>
    </row>
    <row r="574" spans="1:27" x14ac:dyDescent="0.45">
      <c r="A574" s="6" t="s">
        <v>133</v>
      </c>
      <c r="B574" s="7" t="s">
        <v>34</v>
      </c>
      <c r="C574" s="1" t="s">
        <v>132</v>
      </c>
      <c r="D574" s="6">
        <v>866256</v>
      </c>
      <c r="E574" s="6">
        <v>1423478180628</v>
      </c>
      <c r="F574" s="6">
        <v>489012</v>
      </c>
      <c r="G574" s="6">
        <v>128841</v>
      </c>
      <c r="H574" s="1">
        <v>4.3890027746718061E-2</v>
      </c>
      <c r="I574" s="1">
        <v>5.3220032954753504E-3</v>
      </c>
      <c r="J574" s="1">
        <v>1.5994520716616387</v>
      </c>
      <c r="K574" s="1">
        <v>4.7407329972918501E-2</v>
      </c>
      <c r="L574" s="1">
        <v>2.4730655639475279E-2</v>
      </c>
      <c r="M574" s="1">
        <v>8.7547758284600395E-3</v>
      </c>
      <c r="N574" s="1">
        <f t="shared" si="228"/>
        <v>82</v>
      </c>
      <c r="O574" s="1">
        <v>1395</v>
      </c>
      <c r="P574" s="1">
        <v>1.47361114900677</v>
      </c>
      <c r="Q574" s="1">
        <v>0.905679086599535</v>
      </c>
      <c r="R574" s="10">
        <v>54.883720930232556</v>
      </c>
      <c r="S574" s="1">
        <v>0</v>
      </c>
      <c r="T574" s="1">
        <v>0</v>
      </c>
      <c r="U574" s="1">
        <f t="shared" si="208"/>
        <v>1.7394435473905201</v>
      </c>
      <c r="V574" s="1">
        <f t="shared" si="209"/>
        <v>0</v>
      </c>
      <c r="W574" s="1">
        <f t="shared" si="210"/>
        <v>5.9376462557097529</v>
      </c>
      <c r="X574" s="1">
        <f t="shared" si="206"/>
        <v>0.56451210727544743</v>
      </c>
      <c r="Y574" s="1">
        <f t="shared" si="226"/>
        <v>1.3279663856769928</v>
      </c>
      <c r="Z574" s="1">
        <f t="shared" si="207"/>
        <v>0.14873316894774755</v>
      </c>
      <c r="AA574" s="1">
        <f t="shared" si="211"/>
        <v>0</v>
      </c>
    </row>
    <row r="575" spans="1:27" x14ac:dyDescent="0.45">
      <c r="A575" s="6" t="s">
        <v>133</v>
      </c>
      <c r="B575" s="7" t="s">
        <v>35</v>
      </c>
      <c r="C575" s="1" t="s">
        <v>132</v>
      </c>
      <c r="D575" s="6">
        <v>1157256</v>
      </c>
      <c r="E575" s="6">
        <v>1461120609900</v>
      </c>
      <c r="F575" s="6">
        <v>514198</v>
      </c>
      <c r="G575" s="6">
        <v>248286</v>
      </c>
      <c r="H575" s="1">
        <v>-1.5248228633259508E-2</v>
      </c>
      <c r="I575" s="1">
        <v>-1.2250779595065141E-2</v>
      </c>
      <c r="J575" s="1">
        <v>2.7641398388078515E-2</v>
      </c>
      <c r="K575" s="1">
        <v>0.33983001949317737</v>
      </c>
      <c r="L575" s="1">
        <v>1.9820235077206729E-2</v>
      </c>
      <c r="M575" s="1">
        <v>4.9094121508532693E-3</v>
      </c>
      <c r="N575" s="1">
        <f t="shared" si="228"/>
        <v>82</v>
      </c>
      <c r="O575" s="1">
        <v>1396</v>
      </c>
      <c r="P575" s="1">
        <v>-0.30216235203469399</v>
      </c>
      <c r="Q575" s="1">
        <v>-0.35976879931266192</v>
      </c>
      <c r="R575" s="11">
        <v>62.077519379844965</v>
      </c>
      <c r="S575" s="1">
        <v>0</v>
      </c>
      <c r="T575" s="1">
        <v>1</v>
      </c>
      <c r="U575" s="1">
        <f t="shared" si="208"/>
        <v>1.7929343541720133</v>
      </c>
      <c r="V575" s="1">
        <f t="shared" si="209"/>
        <v>0</v>
      </c>
      <c r="W575" s="1">
        <f t="shared" si="210"/>
        <v>6.0634294411378349</v>
      </c>
      <c r="X575" s="1">
        <f t="shared" si="206"/>
        <v>0.44432519684495048</v>
      </c>
      <c r="Y575" s="1">
        <f t="shared" si="226"/>
        <v>0.82072403897386126</v>
      </c>
      <c r="Z575" s="1">
        <f t="shared" si="207"/>
        <v>0.21454717020261724</v>
      </c>
      <c r="AA575" s="1">
        <f t="shared" si="211"/>
        <v>0</v>
      </c>
    </row>
    <row r="576" spans="1:27" x14ac:dyDescent="0.45">
      <c r="A576" s="6" t="s">
        <v>134</v>
      </c>
      <c r="B576" s="7" t="s">
        <v>28</v>
      </c>
      <c r="C576" s="1" t="s">
        <v>132</v>
      </c>
      <c r="D576" s="8">
        <v>728356</v>
      </c>
      <c r="E576" s="8">
        <v>1069400000000</v>
      </c>
      <c r="F576" s="8">
        <v>488213</v>
      </c>
      <c r="G576" s="8">
        <v>124154</v>
      </c>
      <c r="H576" s="1">
        <v>-3.9993587988164415E-2</v>
      </c>
      <c r="I576" s="1">
        <v>-1.3747301366017059E-2</v>
      </c>
      <c r="J576" s="1">
        <v>1.3338107696910664</v>
      </c>
      <c r="K576" s="1">
        <v>0.15739688025831097</v>
      </c>
      <c r="L576" s="1">
        <v>3.9308158945599789E-2</v>
      </c>
      <c r="M576" s="1">
        <v>3.3398821218074657E-4</v>
      </c>
      <c r="N576" s="1">
        <f t="shared" ref="N576" si="229">N575+1</f>
        <v>83</v>
      </c>
      <c r="O576" s="1">
        <v>1390</v>
      </c>
      <c r="P576" s="1">
        <v>1.1915701306913999</v>
      </c>
      <c r="Q576" s="1">
        <v>0.78461824159280702</v>
      </c>
      <c r="R576" s="11">
        <v>76.114092625720531</v>
      </c>
      <c r="S576" s="5">
        <v>33.5</v>
      </c>
      <c r="T576" s="1">
        <v>0</v>
      </c>
      <c r="U576" s="1">
        <f t="shared" si="208"/>
        <v>1.8814650744178203</v>
      </c>
      <c r="V576" s="1">
        <f t="shared" si="209"/>
        <v>1</v>
      </c>
      <c r="W576" s="1">
        <f t="shared" si="210"/>
        <v>5.8623437021772782</v>
      </c>
      <c r="X576" s="1">
        <f t="shared" si="206"/>
        <v>0.67029447138487219</v>
      </c>
      <c r="Y576" s="1">
        <f t="shared" si="226"/>
        <v>1.4936184432775084</v>
      </c>
      <c r="Z576" s="1">
        <f t="shared" si="207"/>
        <v>0.17045785302791491</v>
      </c>
      <c r="AA576" s="1">
        <f t="shared" si="211"/>
        <v>1.8814650744178203</v>
      </c>
    </row>
    <row r="577" spans="1:27" ht="16.5" x14ac:dyDescent="0.45">
      <c r="A577" s="6" t="s">
        <v>134</v>
      </c>
      <c r="B577" s="7" t="s">
        <v>30</v>
      </c>
      <c r="C577" s="1" t="s">
        <v>132</v>
      </c>
      <c r="D577" s="8">
        <v>815022</v>
      </c>
      <c r="E577" s="8">
        <v>1241500000000</v>
      </c>
      <c r="F577" s="8">
        <v>615077</v>
      </c>
      <c r="G577" s="8">
        <v>74007</v>
      </c>
      <c r="H577" s="1">
        <v>-3.5456514401440098E-2</v>
      </c>
      <c r="I577" s="1">
        <v>3.6481299368714905E-3</v>
      </c>
      <c r="J577" s="1">
        <v>-8.470034041067484E-2</v>
      </c>
      <c r="K577" s="1">
        <v>1.2540962671905698</v>
      </c>
      <c r="L577" s="1">
        <v>-5.2151083177997604E-4</v>
      </c>
      <c r="M577" s="1">
        <v>1.3614158027080147E-2</v>
      </c>
      <c r="N577" s="1">
        <f t="shared" ref="N577:N582" si="230">N576</f>
        <v>83</v>
      </c>
      <c r="O577" s="1">
        <v>1391</v>
      </c>
      <c r="P577" s="1">
        <v>-1.1856457003366001</v>
      </c>
      <c r="Q577" s="1">
        <v>-1.6839152586778785</v>
      </c>
      <c r="R577" s="9">
        <v>73.211143369516634</v>
      </c>
      <c r="S577" s="5">
        <v>33.65</v>
      </c>
      <c r="T577" s="1">
        <v>1</v>
      </c>
      <c r="U577" s="1">
        <f t="shared" si="208"/>
        <v>1.8645771894677499</v>
      </c>
      <c r="V577" s="1">
        <f t="shared" si="209"/>
        <v>1</v>
      </c>
      <c r="W577" s="1">
        <f t="shared" si="210"/>
        <v>5.9111693318683791</v>
      </c>
      <c r="X577" s="1">
        <f t="shared" si="206"/>
        <v>0.75467533391736663</v>
      </c>
      <c r="Y577" s="1">
        <f t="shared" si="226"/>
        <v>1.8260332762196183</v>
      </c>
      <c r="Z577" s="1">
        <f t="shared" si="207"/>
        <v>9.0803683826939638E-2</v>
      </c>
      <c r="AA577" s="1">
        <f t="shared" si="211"/>
        <v>1.8645771894677499</v>
      </c>
    </row>
    <row r="578" spans="1:27" x14ac:dyDescent="0.45">
      <c r="A578" s="6" t="s">
        <v>134</v>
      </c>
      <c r="B578" s="7" t="s">
        <v>31</v>
      </c>
      <c r="C578" s="1" t="s">
        <v>132</v>
      </c>
      <c r="D578" s="8">
        <v>841552</v>
      </c>
      <c r="E578" s="8">
        <v>934800000000</v>
      </c>
      <c r="F578" s="8">
        <v>596510</v>
      </c>
      <c r="G578" s="8">
        <v>116182</v>
      </c>
      <c r="H578" s="1">
        <v>-5.6546769563833475E-4</v>
      </c>
      <c r="I578" s="1">
        <v>1.9015862175173588E-3</v>
      </c>
      <c r="J578" s="1">
        <v>0.10000938719497197</v>
      </c>
      <c r="K578" s="1">
        <v>0.31010995045039158</v>
      </c>
      <c r="L578" s="1">
        <v>-2.7131877450063727E-3</v>
      </c>
      <c r="M578" s="1">
        <v>8.6020217744913127E-3</v>
      </c>
      <c r="N578" s="1">
        <f t="shared" si="230"/>
        <v>83</v>
      </c>
      <c r="O578" s="1">
        <v>1392</v>
      </c>
      <c r="P578" s="1">
        <v>-0.22573999096463601</v>
      </c>
      <c r="Q578" s="1">
        <v>-0.25584753281766032</v>
      </c>
      <c r="R578" s="10">
        <v>45.035220608864279</v>
      </c>
      <c r="S578" s="5">
        <v>33.65</v>
      </c>
      <c r="T578" s="1">
        <v>1</v>
      </c>
      <c r="U578" s="1">
        <f t="shared" si="208"/>
        <v>1.6535522945134999</v>
      </c>
      <c r="V578" s="1">
        <f t="shared" si="209"/>
        <v>1</v>
      </c>
      <c r="W578" s="1">
        <f t="shared" si="210"/>
        <v>5.9250809564560214</v>
      </c>
      <c r="X578" s="1">
        <f t="shared" ref="X578:X641" si="231">F578/D578</f>
        <v>0.70882132060763925</v>
      </c>
      <c r="Y578" s="1">
        <f t="shared" si="226"/>
        <v>1.3389029782407458</v>
      </c>
      <c r="Z578" s="1">
        <f t="shared" ref="Z578:Z641" si="232">G578/D578</f>
        <v>0.13805682833621691</v>
      </c>
      <c r="AA578" s="1">
        <f t="shared" si="211"/>
        <v>1.6535522945134999</v>
      </c>
    </row>
    <row r="579" spans="1:27" x14ac:dyDescent="0.45">
      <c r="A579" s="6" t="s">
        <v>134</v>
      </c>
      <c r="B579" s="7" t="s">
        <v>32</v>
      </c>
      <c r="C579" s="1" t="s">
        <v>132</v>
      </c>
      <c r="D579" s="8">
        <v>1307956</v>
      </c>
      <c r="E579" s="8">
        <v>939223000000</v>
      </c>
      <c r="F579" s="8">
        <v>1189000</v>
      </c>
      <c r="G579" s="8">
        <v>-38400</v>
      </c>
      <c r="H579" s="1">
        <v>-3.1621203505835229E-4</v>
      </c>
      <c r="I579" s="1">
        <v>7.1272014447342829E-3</v>
      </c>
      <c r="J579" s="1">
        <v>0.22316951260149057</v>
      </c>
      <c r="K579" s="1">
        <v>-9.8437598751941774E-2</v>
      </c>
      <c r="L579" s="1">
        <v>-4.0310077519379844E-2</v>
      </c>
      <c r="M579" s="1">
        <v>-4.6968277042732645E-3</v>
      </c>
      <c r="N579" s="1">
        <f t="shared" si="230"/>
        <v>83</v>
      </c>
      <c r="O579" s="1">
        <v>1393</v>
      </c>
      <c r="P579" s="1">
        <v>0.21068077009833799</v>
      </c>
      <c r="Q579" s="1">
        <v>0.19118282131338565</v>
      </c>
      <c r="R579" s="10">
        <v>84.840014365055666</v>
      </c>
      <c r="S579" s="5">
        <v>33.6</v>
      </c>
      <c r="T579" s="1">
        <v>0</v>
      </c>
      <c r="U579" s="1">
        <f t="shared" ref="U579:U642" si="233">LOG10(R579)</f>
        <v>1.9286007333789876</v>
      </c>
      <c r="V579" s="1">
        <f t="shared" ref="V579:V642" si="234">IF(S579&gt;0.2,1,0)</f>
        <v>1</v>
      </c>
      <c r="W579" s="1">
        <f t="shared" ref="W579:W642" si="235">LOG10(D579)</f>
        <v>6.1165931344480224</v>
      </c>
      <c r="X579" s="1">
        <f t="shared" si="231"/>
        <v>0.90905198645826002</v>
      </c>
      <c r="Y579" s="1">
        <f t="shared" si="226"/>
        <v>2.0662992608619684</v>
      </c>
      <c r="Z579" s="1">
        <f t="shared" si="232"/>
        <v>-2.9358785769551882E-2</v>
      </c>
      <c r="AA579" s="1">
        <f t="shared" ref="AA579:AA642" si="236">U579*V579</f>
        <v>1.9286007333789876</v>
      </c>
    </row>
    <row r="580" spans="1:27" x14ac:dyDescent="0.45">
      <c r="A580" s="6" t="s">
        <v>134</v>
      </c>
      <c r="B580" s="7" t="s">
        <v>33</v>
      </c>
      <c r="C580" s="1" t="s">
        <v>132</v>
      </c>
      <c r="D580" s="8">
        <v>1837668</v>
      </c>
      <c r="E580" s="8">
        <v>1122008000000</v>
      </c>
      <c r="F580" s="8">
        <v>1379159</v>
      </c>
      <c r="G580" s="8">
        <v>2170</v>
      </c>
      <c r="H580" s="1">
        <v>-7.2746628814762239E-3</v>
      </c>
      <c r="I580" s="1">
        <v>1.6719376347118426E-3</v>
      </c>
      <c r="J580" s="1">
        <v>-0.37054263565891471</v>
      </c>
      <c r="K580" s="1">
        <v>0.13526347247946752</v>
      </c>
      <c r="L580" s="1">
        <v>1.5657987332864179E-2</v>
      </c>
      <c r="M580" s="1">
        <v>8.7099237881668539E-4</v>
      </c>
      <c r="N580" s="1">
        <f t="shared" si="230"/>
        <v>83</v>
      </c>
      <c r="O580" s="1">
        <v>1394</v>
      </c>
      <c r="P580" s="1">
        <v>-0.53838983282290798</v>
      </c>
      <c r="Q580" s="1">
        <v>-0.77303453808390843</v>
      </c>
      <c r="R580" s="10">
        <v>82.752659687375299</v>
      </c>
      <c r="S580" s="5">
        <v>33.47</v>
      </c>
      <c r="T580" s="1">
        <v>1</v>
      </c>
      <c r="U580" s="1">
        <f t="shared" si="233"/>
        <v>1.917781960985377</v>
      </c>
      <c r="V580" s="1">
        <f t="shared" si="234"/>
        <v>1</v>
      </c>
      <c r="W580" s="1">
        <f t="shared" si="235"/>
        <v>6.2642670528652289</v>
      </c>
      <c r="X580" s="1">
        <f t="shared" si="231"/>
        <v>0.75049410448459675</v>
      </c>
      <c r="Y580" s="1">
        <f t="shared" si="226"/>
        <v>0.89489529545239477</v>
      </c>
      <c r="Z580" s="1">
        <f t="shared" si="232"/>
        <v>1.1808444180341608E-3</v>
      </c>
      <c r="AA580" s="1">
        <f t="shared" si="236"/>
        <v>1.917781960985377</v>
      </c>
    </row>
    <row r="581" spans="1:27" x14ac:dyDescent="0.45">
      <c r="A581" s="6" t="s">
        <v>134</v>
      </c>
      <c r="B581" s="7" t="s">
        <v>34</v>
      </c>
      <c r="C581" s="1" t="s">
        <v>132</v>
      </c>
      <c r="D581" s="6">
        <v>1872093</v>
      </c>
      <c r="E581" s="6">
        <v>1204018000000</v>
      </c>
      <c r="F581" s="6">
        <v>1994151</v>
      </c>
      <c r="G581" s="6">
        <v>20684</v>
      </c>
      <c r="H581" s="1">
        <v>4.0355512851309151E-2</v>
      </c>
      <c r="I581" s="1">
        <v>-1.0429216190459066E-3</v>
      </c>
      <c r="J581" s="1">
        <v>0.50457424349049962</v>
      </c>
      <c r="K581" s="1">
        <v>8.2302279855051272E-2</v>
      </c>
      <c r="L581" s="1">
        <v>-6.8989710009354534E-3</v>
      </c>
      <c r="M581" s="1">
        <v>2.960792026881349E-3</v>
      </c>
      <c r="N581" s="1">
        <f t="shared" si="230"/>
        <v>83</v>
      </c>
      <c r="O581" s="1">
        <v>1395</v>
      </c>
      <c r="P581" s="1">
        <v>0.32488834183149401</v>
      </c>
      <c r="Q581" s="1">
        <v>0.28132818557138944</v>
      </c>
      <c r="R581" s="10">
        <v>32.651162790697676</v>
      </c>
      <c r="S581" s="5">
        <v>33.200000000000003</v>
      </c>
      <c r="T581" s="1">
        <v>0</v>
      </c>
      <c r="U581" s="1">
        <f t="shared" si="233"/>
        <v>1.5138986522141999</v>
      </c>
      <c r="V581" s="1">
        <f t="shared" si="234"/>
        <v>1</v>
      </c>
      <c r="W581" s="1">
        <f t="shared" si="235"/>
        <v>6.2723274193933198</v>
      </c>
      <c r="X581" s="1">
        <f t="shared" si="231"/>
        <v>1.0651986840397352</v>
      </c>
      <c r="Y581" s="1">
        <f>LN((E581/1000000)/(D581-F581)*-1)</f>
        <v>2.288923234325257</v>
      </c>
      <c r="Z581" s="1">
        <f t="shared" si="232"/>
        <v>1.104859641054157E-2</v>
      </c>
      <c r="AA581" s="1">
        <f t="shared" si="236"/>
        <v>1.5138986522141999</v>
      </c>
    </row>
    <row r="582" spans="1:27" x14ac:dyDescent="0.45">
      <c r="A582" s="6" t="s">
        <v>134</v>
      </c>
      <c r="B582" s="7" t="s">
        <v>35</v>
      </c>
      <c r="C582" s="1" t="s">
        <v>132</v>
      </c>
      <c r="D582" s="6">
        <v>1477333</v>
      </c>
      <c r="E582" s="6">
        <v>1204018000000</v>
      </c>
      <c r="F582" s="6">
        <v>1605215</v>
      </c>
      <c r="G582" s="6">
        <v>20684</v>
      </c>
      <c r="H582" s="1">
        <v>-3.246753246753247E-3</v>
      </c>
      <c r="I582" s="1">
        <v>2.1151533032249281E-3</v>
      </c>
      <c r="J582" s="1">
        <v>-0.93965388213283441</v>
      </c>
      <c r="K582" s="1">
        <v>0.2908392614235224</v>
      </c>
      <c r="L582" s="1">
        <v>-2.9782204309409512E-2</v>
      </c>
      <c r="M582" s="1">
        <v>0.45347473910959957</v>
      </c>
      <c r="N582" s="1">
        <f t="shared" si="230"/>
        <v>83</v>
      </c>
      <c r="O582" s="1">
        <v>1396</v>
      </c>
      <c r="P582" s="1">
        <v>-0.62330461856952002</v>
      </c>
      <c r="Q582" s="1">
        <v>-0.97631842496328547</v>
      </c>
      <c r="R582" s="11">
        <v>28.68217054263566</v>
      </c>
      <c r="S582" s="5">
        <v>32.5</v>
      </c>
      <c r="T582" s="1">
        <v>1</v>
      </c>
      <c r="U582" s="1">
        <f t="shared" si="233"/>
        <v>1.457612013767746</v>
      </c>
      <c r="V582" s="1">
        <f t="shared" si="234"/>
        <v>1</v>
      </c>
      <c r="W582" s="1">
        <f t="shared" si="235"/>
        <v>6.1694783990100674</v>
      </c>
      <c r="X582" s="1">
        <f t="shared" si="231"/>
        <v>1.0865627451630742</v>
      </c>
      <c r="Y582" s="1">
        <f>LN((E582/1000000)/(D582-F582)*-1)</f>
        <v>2.2423116121916009</v>
      </c>
      <c r="Z582" s="1">
        <f t="shared" si="232"/>
        <v>1.4000905686124929E-2</v>
      </c>
      <c r="AA582" s="1">
        <f t="shared" si="236"/>
        <v>1.457612013767746</v>
      </c>
    </row>
    <row r="583" spans="1:27" x14ac:dyDescent="0.45">
      <c r="A583" s="6" t="s">
        <v>135</v>
      </c>
      <c r="B583" s="7" t="s">
        <v>28</v>
      </c>
      <c r="C583" s="1" t="s">
        <v>136</v>
      </c>
      <c r="D583" s="8">
        <v>533540</v>
      </c>
      <c r="E583" s="8">
        <v>212503500000</v>
      </c>
      <c r="F583" s="8">
        <v>352593</v>
      </c>
      <c r="G583" s="8">
        <v>41583</v>
      </c>
      <c r="H583" s="1">
        <v>-3.8088966930055562E-2</v>
      </c>
      <c r="I583" s="1">
        <v>2.1482772291833781E-3</v>
      </c>
      <c r="J583" s="1">
        <v>0.17939740784379721</v>
      </c>
      <c r="K583" s="1">
        <v>0.24179135022056483</v>
      </c>
      <c r="L583" s="1">
        <v>2.6788262830393469E-2</v>
      </c>
      <c r="M583" s="1">
        <v>2.4903179733206378E-3</v>
      </c>
      <c r="N583" s="1">
        <f t="shared" ref="N583" si="237">N582+1</f>
        <v>84</v>
      </c>
      <c r="O583" s="1">
        <v>1390</v>
      </c>
      <c r="P583" s="1">
        <v>-4.1275337385075897E-2</v>
      </c>
      <c r="Q583" s="1">
        <v>-4.215135417017199E-2</v>
      </c>
      <c r="R583" s="11">
        <v>65.315956505904992</v>
      </c>
      <c r="S583" s="1">
        <v>27.98</v>
      </c>
      <c r="T583" s="1">
        <v>0</v>
      </c>
      <c r="U583" s="1">
        <f t="shared" si="233"/>
        <v>1.8150192911667724</v>
      </c>
      <c r="V583" s="1">
        <f t="shared" si="234"/>
        <v>1</v>
      </c>
      <c r="W583" s="1">
        <f t="shared" si="235"/>
        <v>5.7271669844504052</v>
      </c>
      <c r="X583" s="1">
        <f t="shared" si="231"/>
        <v>0.66085579338006517</v>
      </c>
      <c r="Y583" s="1">
        <f t="shared" ref="Y583:Y646" si="238">LN((E583/1000000)/(D583-F583))</f>
        <v>0.16075428811026785</v>
      </c>
      <c r="Z583" s="1">
        <f t="shared" si="232"/>
        <v>7.7937924054428911E-2</v>
      </c>
      <c r="AA583" s="1">
        <f t="shared" si="236"/>
        <v>1.8150192911667724</v>
      </c>
    </row>
    <row r="584" spans="1:27" ht="16.5" x14ac:dyDescent="0.45">
      <c r="A584" s="6" t="s">
        <v>135</v>
      </c>
      <c r="B584" s="7" t="s">
        <v>30</v>
      </c>
      <c r="C584" s="1" t="s">
        <v>136</v>
      </c>
      <c r="D584" s="8">
        <v>512887</v>
      </c>
      <c r="E584" s="8">
        <v>635688000000</v>
      </c>
      <c r="F584" s="8">
        <v>311983</v>
      </c>
      <c r="G584" s="8">
        <v>63342</v>
      </c>
      <c r="H584" s="1">
        <v>3.9997007705159314E-2</v>
      </c>
      <c r="I584" s="1">
        <v>1.6553570710349859E-2</v>
      </c>
      <c r="J584" s="1">
        <v>1.2221270765542047</v>
      </c>
      <c r="K584" s="1">
        <v>0.67419865779185706</v>
      </c>
      <c r="L584" s="1">
        <v>-3.999999999999998E-2</v>
      </c>
      <c r="M584" s="1">
        <v>6.737357883857137E-3</v>
      </c>
      <c r="N584" s="1">
        <f t="shared" ref="N584:N589" si="239">N583</f>
        <v>84</v>
      </c>
      <c r="O584" s="1">
        <v>1391</v>
      </c>
      <c r="P584" s="1">
        <v>0.51662197591248504</v>
      </c>
      <c r="Q584" s="1">
        <v>0.416485477429277</v>
      </c>
      <c r="R584" s="9">
        <v>54.567641910477619</v>
      </c>
      <c r="S584" s="1">
        <v>28.03</v>
      </c>
      <c r="T584" s="1">
        <v>0</v>
      </c>
      <c r="U584" s="1">
        <f t="shared" si="233"/>
        <v>1.7369351865594891</v>
      </c>
      <c r="V584" s="1">
        <f t="shared" si="234"/>
        <v>1</v>
      </c>
      <c r="W584" s="1">
        <f t="shared" si="235"/>
        <v>5.7100216912673218</v>
      </c>
      <c r="X584" s="1">
        <f t="shared" si="231"/>
        <v>0.60828798546268481</v>
      </c>
      <c r="Y584" s="1">
        <f t="shared" si="238"/>
        <v>1.1518806949096358</v>
      </c>
      <c r="Z584" s="1">
        <f t="shared" si="232"/>
        <v>0.12350088810985656</v>
      </c>
      <c r="AA584" s="1">
        <f t="shared" si="236"/>
        <v>1.7369351865594891</v>
      </c>
    </row>
    <row r="585" spans="1:27" x14ac:dyDescent="0.45">
      <c r="A585" s="6" t="s">
        <v>135</v>
      </c>
      <c r="B585" s="7" t="s">
        <v>31</v>
      </c>
      <c r="C585" s="1" t="s">
        <v>136</v>
      </c>
      <c r="D585" s="8">
        <v>624829</v>
      </c>
      <c r="E585" s="8">
        <v>398763000000</v>
      </c>
      <c r="F585" s="8">
        <v>390916</v>
      </c>
      <c r="G585" s="8">
        <v>106902</v>
      </c>
      <c r="H585" s="1">
        <v>-3.7209694609079663E-2</v>
      </c>
      <c r="I585" s="1">
        <v>-1.8898836399287907E-3</v>
      </c>
      <c r="J585" s="1">
        <v>0.67321130378933847</v>
      </c>
      <c r="K585" s="1">
        <v>0.67656854113233544</v>
      </c>
      <c r="L585" s="1">
        <v>1.4206257509049153E-2</v>
      </c>
      <c r="M585" s="1">
        <v>-1.5004289269649911E-3</v>
      </c>
      <c r="N585" s="1">
        <f t="shared" si="239"/>
        <v>84</v>
      </c>
      <c r="O585" s="1">
        <v>1392</v>
      </c>
      <c r="P585" s="1">
        <v>6.1385429442768598E-2</v>
      </c>
      <c r="Q585" s="1">
        <v>5.9575063639618564E-2</v>
      </c>
      <c r="R585" s="10">
        <v>65.126275157698331</v>
      </c>
      <c r="S585" s="1">
        <v>17.350000000000001</v>
      </c>
      <c r="T585" s="1">
        <v>0</v>
      </c>
      <c r="U585" s="1">
        <f t="shared" si="233"/>
        <v>1.813756239778296</v>
      </c>
      <c r="V585" s="1">
        <f t="shared" si="234"/>
        <v>1</v>
      </c>
      <c r="W585" s="1">
        <f t="shared" si="235"/>
        <v>5.7957611781158782</v>
      </c>
      <c r="X585" s="1">
        <f t="shared" si="231"/>
        <v>0.62563677422142694</v>
      </c>
      <c r="Y585" s="1">
        <f t="shared" si="238"/>
        <v>0.53341800409544504</v>
      </c>
      <c r="Z585" s="1">
        <f t="shared" si="232"/>
        <v>0.17109001022679804</v>
      </c>
      <c r="AA585" s="1">
        <f t="shared" si="236"/>
        <v>1.813756239778296</v>
      </c>
    </row>
    <row r="586" spans="1:27" x14ac:dyDescent="0.45">
      <c r="A586" s="6" t="s">
        <v>135</v>
      </c>
      <c r="B586" s="7" t="s">
        <v>32</v>
      </c>
      <c r="C586" s="1" t="s">
        <v>136</v>
      </c>
      <c r="D586" s="8">
        <v>792560</v>
      </c>
      <c r="E586" s="8">
        <v>447970500000</v>
      </c>
      <c r="F586" s="8">
        <v>583795</v>
      </c>
      <c r="G586" s="8">
        <v>61994</v>
      </c>
      <c r="H586" s="1">
        <v>-4.1057165933770033E-2</v>
      </c>
      <c r="I586" s="1">
        <v>-1.3196452483067787E-3</v>
      </c>
      <c r="J586" s="1">
        <v>-0.20563567340577857</v>
      </c>
      <c r="K586" s="1">
        <v>-0.17134245985537169</v>
      </c>
      <c r="L586" s="1">
        <v>4.2329678613365835E-3</v>
      </c>
      <c r="M586" s="1">
        <v>1.5863081531515574E-3</v>
      </c>
      <c r="N586" s="1">
        <f t="shared" si="239"/>
        <v>84</v>
      </c>
      <c r="O586" s="1">
        <v>1393</v>
      </c>
      <c r="P586" s="1">
        <v>-7.9767114807543199E-2</v>
      </c>
      <c r="Q586" s="1">
        <v>-8.3128504893825034E-2</v>
      </c>
      <c r="R586" s="10">
        <v>77.506145455796641</v>
      </c>
      <c r="S586" s="1">
        <v>17.260000000000002</v>
      </c>
      <c r="T586" s="1">
        <v>0</v>
      </c>
      <c r="U586" s="1">
        <f t="shared" si="233"/>
        <v>1.8893361390447432</v>
      </c>
      <c r="V586" s="1">
        <f t="shared" si="234"/>
        <v>1</v>
      </c>
      <c r="W586" s="1">
        <f t="shared" si="235"/>
        <v>5.8990321499844942</v>
      </c>
      <c r="X586" s="1">
        <f t="shared" si="231"/>
        <v>0.73659407489653783</v>
      </c>
      <c r="Y586" s="1">
        <f t="shared" si="238"/>
        <v>0.76351816459575994</v>
      </c>
      <c r="Z586" s="1">
        <f t="shared" si="232"/>
        <v>7.8219945493085696E-2</v>
      </c>
      <c r="AA586" s="1">
        <f t="shared" si="236"/>
        <v>1.8893361390447432</v>
      </c>
    </row>
    <row r="587" spans="1:27" x14ac:dyDescent="0.45">
      <c r="A587" s="6" t="s">
        <v>135</v>
      </c>
      <c r="B587" s="7" t="s">
        <v>33</v>
      </c>
      <c r="C587" s="1" t="s">
        <v>136</v>
      </c>
      <c r="D587" s="8">
        <v>715800</v>
      </c>
      <c r="E587" s="8">
        <v>754697250000</v>
      </c>
      <c r="F587" s="8">
        <v>505350</v>
      </c>
      <c r="G587" s="8">
        <v>8596</v>
      </c>
      <c r="H587" s="1">
        <v>-4.8195856665259329E-2</v>
      </c>
      <c r="I587" s="1">
        <v>1.0913945488740121E-3</v>
      </c>
      <c r="J587" s="1">
        <v>0.33179509729544299</v>
      </c>
      <c r="K587" s="1">
        <v>0.20352372967419671</v>
      </c>
      <c r="L587" s="1">
        <v>4.9283228898701403E-2</v>
      </c>
      <c r="M587" s="1">
        <v>-3.4210509102088607E-3</v>
      </c>
      <c r="N587" s="1">
        <f t="shared" si="239"/>
        <v>84</v>
      </c>
      <c r="O587" s="1">
        <v>1394</v>
      </c>
      <c r="P587" s="1">
        <v>0.158956083280963</v>
      </c>
      <c r="Q587" s="1">
        <v>0.14751967173371283</v>
      </c>
      <c r="R587" s="10">
        <v>77.201814658210012</v>
      </c>
      <c r="S587" s="1">
        <v>15.64</v>
      </c>
      <c r="T587" s="1">
        <v>0</v>
      </c>
      <c r="U587" s="1">
        <f t="shared" si="233"/>
        <v>1.8876275087137779</v>
      </c>
      <c r="V587" s="1">
        <f t="shared" si="234"/>
        <v>1</v>
      </c>
      <c r="W587" s="1">
        <f t="shared" si="235"/>
        <v>5.8547916940539855</v>
      </c>
      <c r="X587" s="1">
        <f t="shared" si="231"/>
        <v>0.70599329421626156</v>
      </c>
      <c r="Y587" s="1">
        <f t="shared" si="238"/>
        <v>1.2770685802356181</v>
      </c>
      <c r="Z587" s="1">
        <f t="shared" si="232"/>
        <v>1.2008941044984633E-2</v>
      </c>
      <c r="AA587" s="1">
        <f t="shared" si="236"/>
        <v>1.8876275087137779</v>
      </c>
    </row>
    <row r="588" spans="1:27" x14ac:dyDescent="0.45">
      <c r="A588" s="6" t="s">
        <v>135</v>
      </c>
      <c r="B588" s="7" t="s">
        <v>34</v>
      </c>
      <c r="C588" s="1" t="s">
        <v>136</v>
      </c>
      <c r="D588" s="6">
        <v>729556</v>
      </c>
      <c r="E588" s="6">
        <v>981051750000</v>
      </c>
      <c r="F588" s="6">
        <v>535257</v>
      </c>
      <c r="G588" s="6">
        <v>3740</v>
      </c>
      <c r="H588" s="1">
        <v>-3.3146590152574103E-2</v>
      </c>
      <c r="I588" s="1">
        <v>-2.7783587704045479E-4</v>
      </c>
      <c r="J588" s="1">
        <v>0.86499813142436266</v>
      </c>
      <c r="K588" s="1">
        <v>3.4341333228674033E-2</v>
      </c>
      <c r="L588" s="1">
        <v>3.2170329991011853E-2</v>
      </c>
      <c r="M588" s="1">
        <v>-1.3248844283392464E-3</v>
      </c>
      <c r="N588" s="1">
        <f t="shared" si="239"/>
        <v>84</v>
      </c>
      <c r="O588" s="1">
        <v>1395</v>
      </c>
      <c r="P588" s="1">
        <v>0.81681378043958697</v>
      </c>
      <c r="Q588" s="1">
        <v>0.59708429678682329</v>
      </c>
      <c r="R588" s="10">
        <v>77.493641384202263</v>
      </c>
      <c r="S588" s="1">
        <v>15.64</v>
      </c>
      <c r="T588" s="1">
        <v>0</v>
      </c>
      <c r="U588" s="1">
        <f t="shared" si="233"/>
        <v>1.8892660686347478</v>
      </c>
      <c r="V588" s="1">
        <f t="shared" si="234"/>
        <v>1</v>
      </c>
      <c r="W588" s="1">
        <f t="shared" si="235"/>
        <v>5.8630586335256378</v>
      </c>
      <c r="X588" s="1">
        <f t="shared" si="231"/>
        <v>0.73367500233018434</v>
      </c>
      <c r="Y588" s="1">
        <f t="shared" si="238"/>
        <v>1.6192270007778287</v>
      </c>
      <c r="Z588" s="1">
        <f t="shared" si="232"/>
        <v>5.1264056494635096E-3</v>
      </c>
      <c r="AA588" s="1">
        <f t="shared" si="236"/>
        <v>1.8892660686347478</v>
      </c>
    </row>
    <row r="589" spans="1:27" x14ac:dyDescent="0.45">
      <c r="A589" s="6" t="s">
        <v>135</v>
      </c>
      <c r="B589" s="7" t="s">
        <v>35</v>
      </c>
      <c r="C589" s="1" t="s">
        <v>136</v>
      </c>
      <c r="D589" s="6">
        <v>631173</v>
      </c>
      <c r="E589" s="6">
        <v>1162572750000</v>
      </c>
      <c r="F589" s="6">
        <v>393953</v>
      </c>
      <c r="G589" s="6">
        <v>57101</v>
      </c>
      <c r="H589" s="1">
        <v>1.2701100762066046E-2</v>
      </c>
      <c r="I589" s="1">
        <v>-2.1673401207551396E-3</v>
      </c>
      <c r="J589" s="1">
        <v>0.23401308135576065</v>
      </c>
      <c r="K589" s="1">
        <v>0.35926818316922476</v>
      </c>
      <c r="L589" s="1">
        <v>4.2566608860160806E-3</v>
      </c>
      <c r="M589" s="1">
        <v>4.2593876345161609E-3</v>
      </c>
      <c r="N589" s="1">
        <f t="shared" si="239"/>
        <v>84</v>
      </c>
      <c r="O589" s="1">
        <v>1396</v>
      </c>
      <c r="P589" s="1">
        <v>-0.14996384263148499</v>
      </c>
      <c r="Q589" s="1">
        <v>-0.16247639232188751</v>
      </c>
      <c r="R589" s="11">
        <v>50.573643410852718</v>
      </c>
      <c r="S589" s="1">
        <v>15.64</v>
      </c>
      <c r="T589" s="1">
        <v>0</v>
      </c>
      <c r="U589" s="1">
        <f t="shared" si="233"/>
        <v>1.7039242420689893</v>
      </c>
      <c r="V589" s="1">
        <f t="shared" si="234"/>
        <v>1</v>
      </c>
      <c r="W589" s="1">
        <f t="shared" si="235"/>
        <v>5.8001484125685829</v>
      </c>
      <c r="X589" s="1">
        <f t="shared" si="231"/>
        <v>0.62416009556809304</v>
      </c>
      <c r="Y589" s="1">
        <f t="shared" si="238"/>
        <v>1.589402735547456</v>
      </c>
      <c r="Z589" s="1">
        <f t="shared" si="232"/>
        <v>9.0468065015455346E-2</v>
      </c>
      <c r="AA589" s="1">
        <f t="shared" si="236"/>
        <v>1.7039242420689893</v>
      </c>
    </row>
    <row r="590" spans="1:27" x14ac:dyDescent="0.45">
      <c r="A590" s="6" t="s">
        <v>137</v>
      </c>
      <c r="B590" s="7" t="s">
        <v>28</v>
      </c>
      <c r="C590" s="1" t="s">
        <v>29</v>
      </c>
      <c r="D590" s="8">
        <v>1970184</v>
      </c>
      <c r="E590" s="8">
        <v>1078000000000</v>
      </c>
      <c r="F590" s="8">
        <v>1501026</v>
      </c>
      <c r="G590" s="8">
        <v>239042</v>
      </c>
      <c r="H590" s="1">
        <v>-5.8054028949600307E-4</v>
      </c>
      <c r="I590" s="1">
        <v>-9.3054966924026609E-4</v>
      </c>
      <c r="J590" s="1">
        <v>1.1092049606474546E-2</v>
      </c>
      <c r="K590" s="1">
        <v>0.23355996179908137</v>
      </c>
      <c r="L590" s="1">
        <v>-1.9168998031292329E-3</v>
      </c>
      <c r="M590" s="1">
        <v>6.672872561037429E-3</v>
      </c>
      <c r="N590" s="1">
        <f t="shared" ref="N590" si="240">N589+1</f>
        <v>85</v>
      </c>
      <c r="O590" s="1">
        <v>1390</v>
      </c>
      <c r="P590" s="1">
        <v>-0.25072241572352599</v>
      </c>
      <c r="Q590" s="1">
        <v>-0.28864575761190137</v>
      </c>
      <c r="R590" s="11">
        <v>62.325581395348841</v>
      </c>
      <c r="S590" s="1">
        <v>14.81</v>
      </c>
      <c r="T590" s="1">
        <v>1</v>
      </c>
      <c r="U590" s="1">
        <f t="shared" si="233"/>
        <v>1.7946663384492023</v>
      </c>
      <c r="V590" s="1">
        <f t="shared" si="234"/>
        <v>1</v>
      </c>
      <c r="W590" s="1">
        <f t="shared" si="235"/>
        <v>6.2945067878128906</v>
      </c>
      <c r="X590" s="1">
        <f t="shared" si="231"/>
        <v>0.76187097245739488</v>
      </c>
      <c r="Y590" s="1">
        <f t="shared" si="238"/>
        <v>0.83192315276274142</v>
      </c>
      <c r="Z590" s="1">
        <f t="shared" si="232"/>
        <v>0.12132978442622618</v>
      </c>
      <c r="AA590" s="1">
        <f t="shared" si="236"/>
        <v>1.7946663384492023</v>
      </c>
    </row>
    <row r="591" spans="1:27" ht="16.5" x14ac:dyDescent="0.45">
      <c r="A591" s="6" t="s">
        <v>137</v>
      </c>
      <c r="B591" s="7" t="s">
        <v>30</v>
      </c>
      <c r="C591" s="1" t="s">
        <v>29</v>
      </c>
      <c r="D591" s="8">
        <v>2714824</v>
      </c>
      <c r="E591" s="8">
        <v>3995600000000</v>
      </c>
      <c r="F591" s="8">
        <v>2214884</v>
      </c>
      <c r="G591" s="8">
        <v>266663</v>
      </c>
      <c r="H591" s="1">
        <v>-1.1952954973443528E-3</v>
      </c>
      <c r="I591" s="1">
        <v>-1.2842926304464765E-2</v>
      </c>
      <c r="J591" s="1">
        <v>0.75821158429178315</v>
      </c>
      <c r="K591" s="1">
        <v>0.63063254039207739</v>
      </c>
      <c r="L591" s="1">
        <v>3.6420426083625584E-2</v>
      </c>
      <c r="M591" s="1">
        <v>9.7839725980940762E-3</v>
      </c>
      <c r="N591" s="1">
        <f t="shared" ref="N591:N596" si="241">N590</f>
        <v>85</v>
      </c>
      <c r="O591" s="1">
        <v>1391</v>
      </c>
      <c r="P591" s="1">
        <v>0.17890201010868001</v>
      </c>
      <c r="Q591" s="1">
        <v>0.16458350538589664</v>
      </c>
      <c r="R591" s="9">
        <v>97.289888658075327</v>
      </c>
      <c r="S591" s="1">
        <v>15.16</v>
      </c>
      <c r="T591" s="1">
        <v>0</v>
      </c>
      <c r="U591" s="1">
        <f t="shared" si="233"/>
        <v>1.988067706371244</v>
      </c>
      <c r="V591" s="1">
        <f t="shared" si="234"/>
        <v>1</v>
      </c>
      <c r="W591" s="1">
        <f t="shared" si="235"/>
        <v>6.4337416798525267</v>
      </c>
      <c r="X591" s="1">
        <f t="shared" si="231"/>
        <v>0.81584809917696322</v>
      </c>
      <c r="Y591" s="1">
        <f t="shared" si="238"/>
        <v>2.078460943436379</v>
      </c>
      <c r="Z591" s="1">
        <f t="shared" si="232"/>
        <v>9.8224783632382795E-2</v>
      </c>
      <c r="AA591" s="1">
        <f t="shared" si="236"/>
        <v>1.988067706371244</v>
      </c>
    </row>
    <row r="592" spans="1:27" x14ac:dyDescent="0.45">
      <c r="A592" s="6" t="s">
        <v>137</v>
      </c>
      <c r="B592" s="7" t="s">
        <v>31</v>
      </c>
      <c r="C592" s="1" t="s">
        <v>29</v>
      </c>
      <c r="D592" s="8">
        <v>4212844</v>
      </c>
      <c r="E592" s="8">
        <v>1970800000000</v>
      </c>
      <c r="F592" s="8">
        <v>3207442</v>
      </c>
      <c r="G592" s="8">
        <v>611541</v>
      </c>
      <c r="H592" s="1">
        <v>-2.244449512555852E-4</v>
      </c>
      <c r="I592" s="1">
        <v>1.8136736427791168E-2</v>
      </c>
      <c r="J592" s="1">
        <v>1.0344682794589974</v>
      </c>
      <c r="K592" s="1">
        <v>0.69607510654412674</v>
      </c>
      <c r="L592" s="1">
        <v>-2.3028876618086821E-3</v>
      </c>
      <c r="M592" s="1">
        <v>-5.6652881132257821E-5</v>
      </c>
      <c r="N592" s="1">
        <f t="shared" si="241"/>
        <v>85</v>
      </c>
      <c r="O592" s="1">
        <v>1392</v>
      </c>
      <c r="P592" s="1">
        <v>0.36239390192335502</v>
      </c>
      <c r="Q592" s="1">
        <v>0.30924337437522842</v>
      </c>
      <c r="R592" s="10">
        <v>98.894569474750938</v>
      </c>
      <c r="S592" s="1">
        <v>15.76</v>
      </c>
      <c r="T592" s="1">
        <v>0</v>
      </c>
      <c r="U592" s="1">
        <f t="shared" si="233"/>
        <v>1.9951724441563081</v>
      </c>
      <c r="V592" s="1">
        <f t="shared" si="234"/>
        <v>1</v>
      </c>
      <c r="W592" s="1">
        <f t="shared" si="235"/>
        <v>6.6245753776662406</v>
      </c>
      <c r="X592" s="1">
        <f t="shared" si="231"/>
        <v>0.76134839077829608</v>
      </c>
      <c r="Y592" s="1">
        <f t="shared" si="238"/>
        <v>0.67305209015530498</v>
      </c>
      <c r="Z592" s="1">
        <f t="shared" si="232"/>
        <v>0.14516108358154253</v>
      </c>
      <c r="AA592" s="1">
        <f t="shared" si="236"/>
        <v>1.9951724441563081</v>
      </c>
    </row>
    <row r="593" spans="1:27" x14ac:dyDescent="0.45">
      <c r="A593" s="6" t="s">
        <v>137</v>
      </c>
      <c r="B593" s="7" t="s">
        <v>32</v>
      </c>
      <c r="C593" s="1" t="s">
        <v>29</v>
      </c>
      <c r="D593" s="8">
        <v>4826781</v>
      </c>
      <c r="E593" s="8">
        <v>3657000000000</v>
      </c>
      <c r="F593" s="8">
        <v>3972895</v>
      </c>
      <c r="G593" s="8">
        <v>294254</v>
      </c>
      <c r="H593" s="1">
        <v>5.5402627269242619E-3</v>
      </c>
      <c r="I593" s="1">
        <v>2.1470829621965592E-3</v>
      </c>
      <c r="J593" s="1">
        <v>-0.25205395129899527</v>
      </c>
      <c r="K593" s="1">
        <v>-0.14359172601333675</v>
      </c>
      <c r="L593" s="1">
        <v>4.9907050599330066E-2</v>
      </c>
      <c r="M593" s="1">
        <v>-1.7355098546607778E-3</v>
      </c>
      <c r="N593" s="1">
        <f t="shared" si="241"/>
        <v>85</v>
      </c>
      <c r="O593" s="1">
        <v>1393</v>
      </c>
      <c r="P593" s="1">
        <v>-0.17461050064920899</v>
      </c>
      <c r="Q593" s="1">
        <v>-0.19189988363603705</v>
      </c>
      <c r="R593" s="10">
        <v>99.484747528177607</v>
      </c>
      <c r="S593" s="1">
        <v>15.78</v>
      </c>
      <c r="T593" s="1">
        <v>1</v>
      </c>
      <c r="U593" s="1">
        <f t="shared" si="233"/>
        <v>1.9977565021316044</v>
      </c>
      <c r="V593" s="1">
        <f t="shared" si="234"/>
        <v>1</v>
      </c>
      <c r="W593" s="1">
        <f t="shared" si="235"/>
        <v>6.6836575945201266</v>
      </c>
      <c r="X593" s="1">
        <f t="shared" si="231"/>
        <v>0.82309410764648328</v>
      </c>
      <c r="Y593" s="1">
        <f t="shared" si="238"/>
        <v>1.4546007227326809</v>
      </c>
      <c r="Z593" s="1">
        <f t="shared" si="232"/>
        <v>6.0962782442377225E-2</v>
      </c>
      <c r="AA593" s="1">
        <f t="shared" si="236"/>
        <v>1.9977565021316044</v>
      </c>
    </row>
    <row r="594" spans="1:27" x14ac:dyDescent="0.45">
      <c r="A594" s="6" t="s">
        <v>137</v>
      </c>
      <c r="B594" s="7" t="s">
        <v>33</v>
      </c>
      <c r="C594" s="1" t="s">
        <v>29</v>
      </c>
      <c r="D594" s="8">
        <v>5314132</v>
      </c>
      <c r="E594" s="8">
        <v>3082000000000</v>
      </c>
      <c r="F594" s="8">
        <v>4342947</v>
      </c>
      <c r="G594" s="8">
        <v>377523</v>
      </c>
      <c r="H594" s="1">
        <v>-2.1220515170238684E-3</v>
      </c>
      <c r="I594" s="1">
        <v>5.859870952619688E-5</v>
      </c>
      <c r="J594" s="1">
        <v>0.9652311148118744</v>
      </c>
      <c r="K594" s="1">
        <v>0.1690526684436835</v>
      </c>
      <c r="L594" s="1">
        <v>-5.2346863868593359E-3</v>
      </c>
      <c r="M594" s="1">
        <v>-7.8554333969090863E-4</v>
      </c>
      <c r="N594" s="1">
        <f t="shared" si="241"/>
        <v>85</v>
      </c>
      <c r="O594" s="1">
        <v>1394</v>
      </c>
      <c r="P594" s="1">
        <v>0.74829930616109697</v>
      </c>
      <c r="Q594" s="1">
        <v>0.5586434903564883</v>
      </c>
      <c r="R594" s="10">
        <v>89.692229303238165</v>
      </c>
      <c r="S594" s="1">
        <v>15.83</v>
      </c>
      <c r="T594" s="1">
        <v>0</v>
      </c>
      <c r="U594" s="1">
        <f t="shared" si="233"/>
        <v>1.9527548185523353</v>
      </c>
      <c r="V594" s="1">
        <f t="shared" si="234"/>
        <v>1</v>
      </c>
      <c r="W594" s="1">
        <f t="shared" si="235"/>
        <v>6.7254323378348202</v>
      </c>
      <c r="X594" s="1">
        <f t="shared" si="231"/>
        <v>0.81724484826496591</v>
      </c>
      <c r="Y594" s="1">
        <f t="shared" si="238"/>
        <v>1.1548170405046432</v>
      </c>
      <c r="Z594" s="1">
        <f t="shared" si="232"/>
        <v>7.1041329044893881E-2</v>
      </c>
      <c r="AA594" s="1">
        <f t="shared" si="236"/>
        <v>1.9527548185523353</v>
      </c>
    </row>
    <row r="595" spans="1:27" x14ac:dyDescent="0.45">
      <c r="A595" s="6" t="s">
        <v>137</v>
      </c>
      <c r="B595" s="7" t="s">
        <v>34</v>
      </c>
      <c r="C595" s="1" t="s">
        <v>29</v>
      </c>
      <c r="D595" s="6">
        <v>6117376</v>
      </c>
      <c r="E595" s="6">
        <v>2248000000000</v>
      </c>
      <c r="F595" s="6">
        <v>5045259</v>
      </c>
      <c r="G595" s="6">
        <v>486389</v>
      </c>
      <c r="H595" s="1">
        <v>-6.9291923160199893E-4</v>
      </c>
      <c r="I595" s="1">
        <v>-2.7783587704045479E-4</v>
      </c>
      <c r="J595" s="1">
        <v>-0.20389165061362843</v>
      </c>
      <c r="K595" s="1">
        <v>5.1280002929144655E-2</v>
      </c>
      <c r="L595" s="1">
        <v>0</v>
      </c>
      <c r="M595" s="1">
        <v>-2.431649437206136E-3</v>
      </c>
      <c r="N595" s="1">
        <f t="shared" si="241"/>
        <v>85</v>
      </c>
      <c r="O595" s="1">
        <v>1395</v>
      </c>
      <c r="P595" s="1">
        <v>-0.31945414248882598</v>
      </c>
      <c r="Q595" s="1">
        <v>-0.38486007119462623</v>
      </c>
      <c r="R595" s="10">
        <v>70.186460790922368</v>
      </c>
      <c r="S595" s="1">
        <v>15.83</v>
      </c>
      <c r="T595" s="1">
        <v>1</v>
      </c>
      <c r="U595" s="1">
        <f t="shared" si="233"/>
        <v>1.8462533433136836</v>
      </c>
      <c r="V595" s="1">
        <f t="shared" si="234"/>
        <v>1</v>
      </c>
      <c r="W595" s="1">
        <f t="shared" si="235"/>
        <v>6.7865651749079214</v>
      </c>
      <c r="X595" s="1">
        <f t="shared" si="231"/>
        <v>0.82474234050677941</v>
      </c>
      <c r="Y595" s="1">
        <f t="shared" si="238"/>
        <v>0.74040573354732164</v>
      </c>
      <c r="Z595" s="1">
        <f t="shared" si="232"/>
        <v>7.9509417109558084E-2</v>
      </c>
      <c r="AA595" s="1">
        <f t="shared" si="236"/>
        <v>1.8462533433136836</v>
      </c>
    </row>
    <row r="596" spans="1:27" x14ac:dyDescent="0.45">
      <c r="A596" s="6" t="s">
        <v>137</v>
      </c>
      <c r="B596" s="7" t="s">
        <v>35</v>
      </c>
      <c r="C596" s="1" t="s">
        <v>29</v>
      </c>
      <c r="D596" s="6">
        <v>6978650</v>
      </c>
      <c r="E596" s="6">
        <v>3247500000000</v>
      </c>
      <c r="F596" s="6">
        <v>5786398</v>
      </c>
      <c r="G596" s="6">
        <v>545135</v>
      </c>
      <c r="H596" s="1">
        <v>4.720416081676284E-2</v>
      </c>
      <c r="I596" s="1">
        <v>3.6582130730050933E-3</v>
      </c>
      <c r="J596" s="1">
        <v>2.5035816286431228E-2</v>
      </c>
      <c r="K596" s="1">
        <v>0.19657099434831479</v>
      </c>
      <c r="L596" s="1">
        <v>4.0329883961022606E-2</v>
      </c>
      <c r="M596" s="1">
        <v>4.1781439938187812E-3</v>
      </c>
      <c r="N596" s="1">
        <f t="shared" si="241"/>
        <v>85</v>
      </c>
      <c r="O596" s="1">
        <v>1396</v>
      </c>
      <c r="P596" s="1">
        <v>-0.23100344959533101</v>
      </c>
      <c r="Q596" s="1">
        <v>-0.26266879530623066</v>
      </c>
      <c r="R596" s="11">
        <v>91.733137110620547</v>
      </c>
      <c r="S596" s="1">
        <v>15.83</v>
      </c>
      <c r="T596" s="1">
        <v>1</v>
      </c>
      <c r="U596" s="1">
        <f t="shared" si="233"/>
        <v>1.9625262458627153</v>
      </c>
      <c r="V596" s="1">
        <f t="shared" si="234"/>
        <v>1</v>
      </c>
      <c r="W596" s="1">
        <f t="shared" si="235"/>
        <v>6.843771417715466</v>
      </c>
      <c r="X596" s="1">
        <f t="shared" si="231"/>
        <v>0.82915721522070884</v>
      </c>
      <c r="Y596" s="1">
        <f t="shared" si="238"/>
        <v>1.0020415138673036</v>
      </c>
      <c r="Z596" s="1">
        <f t="shared" si="232"/>
        <v>7.8114678340366686E-2</v>
      </c>
      <c r="AA596" s="1">
        <f t="shared" si="236"/>
        <v>1.9625262458627153</v>
      </c>
    </row>
    <row r="597" spans="1:27" ht="16.5" x14ac:dyDescent="0.45">
      <c r="A597" s="6" t="s">
        <v>138</v>
      </c>
      <c r="B597" s="7" t="s">
        <v>28</v>
      </c>
      <c r="C597" s="1" t="s">
        <v>139</v>
      </c>
      <c r="D597" s="8">
        <v>907464</v>
      </c>
      <c r="E597" s="8">
        <v>318000000000</v>
      </c>
      <c r="F597" s="8">
        <v>516975</v>
      </c>
      <c r="G597" s="8">
        <v>64590</v>
      </c>
      <c r="H597" s="1">
        <v>-1.2340090203376591E-2</v>
      </c>
      <c r="I597" s="1">
        <v>-1.5812602276279258E-3</v>
      </c>
      <c r="J597" s="1">
        <v>0.56949540064869475</v>
      </c>
      <c r="K597" s="1">
        <v>0.22148574287143571</v>
      </c>
      <c r="L597" s="1">
        <v>-2.9626492758533088E-2</v>
      </c>
      <c r="M597" s="1">
        <v>-3.6681962452413973E-2</v>
      </c>
      <c r="N597" s="1">
        <f t="shared" ref="N597" si="242">N596+1</f>
        <v>86</v>
      </c>
      <c r="O597" s="1">
        <v>1390</v>
      </c>
      <c r="P597" s="1">
        <v>0.251442124649218</v>
      </c>
      <c r="Q597" s="1">
        <v>0.2242965860334874</v>
      </c>
      <c r="R597" s="9">
        <v>85.506470798356631</v>
      </c>
      <c r="S597" s="1">
        <v>4.53</v>
      </c>
      <c r="T597" s="1">
        <v>0</v>
      </c>
      <c r="U597" s="1">
        <f t="shared" si="233"/>
        <v>1.9319989816952297</v>
      </c>
      <c r="V597" s="1">
        <f t="shared" si="234"/>
        <v>1</v>
      </c>
      <c r="W597" s="1">
        <f t="shared" si="235"/>
        <v>5.9578294051555725</v>
      </c>
      <c r="X597" s="1">
        <f t="shared" si="231"/>
        <v>0.56969202084049619</v>
      </c>
      <c r="Y597" s="1">
        <f t="shared" si="238"/>
        <v>-0.20534841708872523</v>
      </c>
      <c r="Z597" s="1">
        <f t="shared" si="232"/>
        <v>7.1176377244717148E-2</v>
      </c>
      <c r="AA597" s="1">
        <f t="shared" si="236"/>
        <v>1.9319989816952297</v>
      </c>
    </row>
    <row r="598" spans="1:27" x14ac:dyDescent="0.45">
      <c r="A598" s="6" t="s">
        <v>138</v>
      </c>
      <c r="B598" s="7" t="s">
        <v>30</v>
      </c>
      <c r="C598" s="1" t="s">
        <v>139</v>
      </c>
      <c r="D598" s="8">
        <v>1053475</v>
      </c>
      <c r="E598" s="8">
        <v>1278000000000</v>
      </c>
      <c r="F598" s="8">
        <v>669403</v>
      </c>
      <c r="G598" s="8">
        <v>69783</v>
      </c>
      <c r="H598" s="1">
        <v>1.3752265078952708E-3</v>
      </c>
      <c r="I598" s="1">
        <v>2.0826830554628722E-2</v>
      </c>
      <c r="J598" s="1">
        <v>0.56170068603370882</v>
      </c>
      <c r="K598" s="1">
        <v>0.8524344499567188</v>
      </c>
      <c r="L598" s="1">
        <v>1.7896849069906177E-2</v>
      </c>
      <c r="M598" s="1">
        <v>-7.7178173047934883E-3</v>
      </c>
      <c r="N598" s="1">
        <f t="shared" ref="N598:N603" si="243">N597</f>
        <v>86</v>
      </c>
      <c r="O598" s="1">
        <v>1391</v>
      </c>
      <c r="P598" s="1">
        <v>-0.246612854173823</v>
      </c>
      <c r="Q598" s="1">
        <v>-0.28317604542247138</v>
      </c>
      <c r="R598" s="10">
        <v>97.093500387463152</v>
      </c>
      <c r="S598" s="1">
        <v>4.53</v>
      </c>
      <c r="T598" s="1">
        <v>1</v>
      </c>
      <c r="U598" s="1">
        <f t="shared" si="233"/>
        <v>1.9871901584318259</v>
      </c>
      <c r="V598" s="1">
        <f t="shared" si="234"/>
        <v>1</v>
      </c>
      <c r="W598" s="1">
        <f t="shared" si="235"/>
        <v>6.0226242338303324</v>
      </c>
      <c r="X598" s="1">
        <f t="shared" si="231"/>
        <v>0.63542371674695652</v>
      </c>
      <c r="Y598" s="1">
        <f t="shared" si="238"/>
        <v>1.2022215999256813</v>
      </c>
      <c r="Z598" s="1">
        <f t="shared" si="232"/>
        <v>6.6240774579368278E-2</v>
      </c>
      <c r="AA598" s="1">
        <f t="shared" si="236"/>
        <v>1.9871901584318259</v>
      </c>
    </row>
    <row r="599" spans="1:27" x14ac:dyDescent="0.45">
      <c r="A599" s="6" t="s">
        <v>138</v>
      </c>
      <c r="B599" s="7" t="s">
        <v>31</v>
      </c>
      <c r="C599" s="1" t="s">
        <v>139</v>
      </c>
      <c r="D599" s="8">
        <v>1190055</v>
      </c>
      <c r="E599" s="8">
        <v>753200000000</v>
      </c>
      <c r="F599" s="8">
        <v>612882</v>
      </c>
      <c r="G599" s="8">
        <v>108408</v>
      </c>
      <c r="H599" s="1">
        <v>-1.6909882232462922E-2</v>
      </c>
      <c r="I599" s="1">
        <v>-1.2396966699637323E-3</v>
      </c>
      <c r="J599" s="1">
        <v>0.85260588969033013</v>
      </c>
      <c r="K599" s="1">
        <v>0.51086825444678929</v>
      </c>
      <c r="L599" s="1">
        <v>2.0140397304465485E-2</v>
      </c>
      <c r="M599" s="1">
        <v>-5.6536068348780983E-5</v>
      </c>
      <c r="N599" s="1">
        <f t="shared" si="243"/>
        <v>86</v>
      </c>
      <c r="O599" s="1">
        <v>1392</v>
      </c>
      <c r="P599" s="1">
        <v>0.36980148781379801</v>
      </c>
      <c r="Q599" s="1">
        <v>0.31466582993511361</v>
      </c>
      <c r="R599" s="10">
        <v>92.402999404273046</v>
      </c>
      <c r="S599" s="1">
        <v>4.53</v>
      </c>
      <c r="T599" s="1">
        <v>0</v>
      </c>
      <c r="U599" s="1">
        <f t="shared" si="233"/>
        <v>1.9656860686614803</v>
      </c>
      <c r="V599" s="1">
        <f t="shared" si="234"/>
        <v>1</v>
      </c>
      <c r="W599" s="1">
        <f t="shared" si="235"/>
        <v>6.0755670333627236</v>
      </c>
      <c r="X599" s="1">
        <f t="shared" si="231"/>
        <v>0.51500308809256712</v>
      </c>
      <c r="Y599" s="1">
        <f t="shared" si="238"/>
        <v>0.26618874852416263</v>
      </c>
      <c r="Z599" s="1">
        <f t="shared" si="232"/>
        <v>9.1094949393095273E-2</v>
      </c>
      <c r="AA599" s="1">
        <f t="shared" si="236"/>
        <v>1.9656860686614803</v>
      </c>
    </row>
    <row r="600" spans="1:27" x14ac:dyDescent="0.45">
      <c r="A600" s="6" t="s">
        <v>138</v>
      </c>
      <c r="B600" s="7" t="s">
        <v>32</v>
      </c>
      <c r="C600" s="1" t="s">
        <v>139</v>
      </c>
      <c r="D600" s="8">
        <v>1332836</v>
      </c>
      <c r="E600" s="8">
        <v>626400000000</v>
      </c>
      <c r="F600" s="8">
        <v>724564</v>
      </c>
      <c r="G600" s="8">
        <v>113947</v>
      </c>
      <c r="H600" s="1">
        <v>-2.758919543550438E-3</v>
      </c>
      <c r="I600" s="1">
        <v>-1.3196452483067787E-3</v>
      </c>
      <c r="J600" s="1">
        <v>-1.283364851493848E-2</v>
      </c>
      <c r="K600" s="1">
        <v>-0.14550388602328621</v>
      </c>
      <c r="L600" s="1">
        <v>-5.4564109863639867E-4</v>
      </c>
      <c r="M600" s="1">
        <v>-5.0595272844738675E-3</v>
      </c>
      <c r="N600" s="1">
        <f t="shared" si="243"/>
        <v>86</v>
      </c>
      <c r="O600" s="1">
        <v>1393</v>
      </c>
      <c r="P600" s="1">
        <v>4.0146590457810598E-2</v>
      </c>
      <c r="Q600" s="1">
        <v>3.9361655583709784E-2</v>
      </c>
      <c r="R600" s="10">
        <v>68.922633350087651</v>
      </c>
      <c r="S600" s="1">
        <v>4.53</v>
      </c>
      <c r="T600" s="1">
        <v>0</v>
      </c>
      <c r="U600" s="1">
        <f t="shared" si="233"/>
        <v>1.8383618623274101</v>
      </c>
      <c r="V600" s="1">
        <f t="shared" si="234"/>
        <v>1</v>
      </c>
      <c r="W600" s="1">
        <f t="shared" si="235"/>
        <v>6.1247767145475569</v>
      </c>
      <c r="X600" s="1">
        <f t="shared" si="231"/>
        <v>0.54362577241311005</v>
      </c>
      <c r="Y600" s="1">
        <f t="shared" si="238"/>
        <v>2.9366994328790606E-2</v>
      </c>
      <c r="Z600" s="1">
        <f t="shared" si="232"/>
        <v>8.5492138567685741E-2</v>
      </c>
      <c r="AA600" s="1">
        <f t="shared" si="236"/>
        <v>1.8383618623274101</v>
      </c>
    </row>
    <row r="601" spans="1:27" x14ac:dyDescent="0.45">
      <c r="A601" s="6" t="s">
        <v>138</v>
      </c>
      <c r="B601" s="7" t="s">
        <v>33</v>
      </c>
      <c r="C601" s="1" t="s">
        <v>139</v>
      </c>
      <c r="D601" s="8">
        <v>1352079</v>
      </c>
      <c r="E601" s="8">
        <v>717200000000</v>
      </c>
      <c r="F601" s="8">
        <v>820292</v>
      </c>
      <c r="G601" s="8">
        <v>43067</v>
      </c>
      <c r="H601" s="1">
        <v>-4.4349674360302023E-2</v>
      </c>
      <c r="I601" s="1">
        <v>1.0913945488740121E-3</v>
      </c>
      <c r="J601" s="1">
        <v>-0.20188127561399444</v>
      </c>
      <c r="K601" s="1">
        <v>0.19081423361783445</v>
      </c>
      <c r="L601" s="1">
        <v>-5.0308389685665318E-3</v>
      </c>
      <c r="M601" s="1">
        <v>-9.2819860835574846E-4</v>
      </c>
      <c r="N601" s="1">
        <f t="shared" si="243"/>
        <v>86</v>
      </c>
      <c r="O601" s="1">
        <v>1394</v>
      </c>
      <c r="P601" s="1">
        <v>-0.39564014785989599</v>
      </c>
      <c r="Q601" s="1">
        <v>-0.50358547676585796</v>
      </c>
      <c r="R601" s="10">
        <v>80.909094441530186</v>
      </c>
      <c r="S601" s="1">
        <v>4.53</v>
      </c>
      <c r="T601" s="1">
        <v>1</v>
      </c>
      <c r="U601" s="1">
        <f t="shared" si="233"/>
        <v>1.9079973404477073</v>
      </c>
      <c r="V601" s="1">
        <f t="shared" si="234"/>
        <v>1</v>
      </c>
      <c r="W601" s="1">
        <f t="shared" si="235"/>
        <v>6.1310020675388497</v>
      </c>
      <c r="X601" s="1">
        <f t="shared" si="231"/>
        <v>0.60668940202458588</v>
      </c>
      <c r="Y601" s="1">
        <f t="shared" si="238"/>
        <v>0.29911170850102969</v>
      </c>
      <c r="Z601" s="1">
        <f t="shared" si="232"/>
        <v>3.1852428741220004E-2</v>
      </c>
      <c r="AA601" s="1">
        <f t="shared" si="236"/>
        <v>1.9079973404477073</v>
      </c>
    </row>
    <row r="602" spans="1:27" x14ac:dyDescent="0.45">
      <c r="A602" s="6" t="s">
        <v>138</v>
      </c>
      <c r="B602" s="7" t="s">
        <v>34</v>
      </c>
      <c r="C602" s="1" t="s">
        <v>139</v>
      </c>
      <c r="D602" s="6">
        <v>1583318</v>
      </c>
      <c r="E602" s="6">
        <v>938400000000</v>
      </c>
      <c r="F602" s="6">
        <v>1023845</v>
      </c>
      <c r="G602" s="6">
        <v>68646</v>
      </c>
      <c r="H602" s="1">
        <v>-4.3398977069386571E-2</v>
      </c>
      <c r="I602" s="1">
        <v>-4.0726817042606514E-5</v>
      </c>
      <c r="J602" s="1">
        <v>0.39181095340714867</v>
      </c>
      <c r="K602" s="1">
        <v>3.2245096725485263E-2</v>
      </c>
      <c r="L602" s="1">
        <v>-1.4463736545361431E-2</v>
      </c>
      <c r="M602" s="1">
        <v>-2.431649437206136E-3</v>
      </c>
      <c r="N602" s="1">
        <f t="shared" si="243"/>
        <v>86</v>
      </c>
      <c r="O602" s="1">
        <v>1395</v>
      </c>
      <c r="P602" s="1">
        <v>0.32687769474727302</v>
      </c>
      <c r="Q602" s="1">
        <v>0.28282858437093639</v>
      </c>
      <c r="R602" s="11">
        <v>54.480620155038764</v>
      </c>
      <c r="S602" s="1">
        <v>4.53</v>
      </c>
      <c r="T602" s="1">
        <v>0</v>
      </c>
      <c r="U602" s="1">
        <f t="shared" si="233"/>
        <v>1.7362420425240084</v>
      </c>
      <c r="V602" s="1">
        <f t="shared" si="234"/>
        <v>1</v>
      </c>
      <c r="W602" s="1">
        <f t="shared" si="235"/>
        <v>6.1995681490856462</v>
      </c>
      <c r="X602" s="1">
        <f t="shared" si="231"/>
        <v>0.64664520961676686</v>
      </c>
      <c r="Y602" s="1">
        <f t="shared" si="238"/>
        <v>0.51718102812436439</v>
      </c>
      <c r="Z602" s="1">
        <f t="shared" si="232"/>
        <v>4.3355788287633944E-2</v>
      </c>
      <c r="AA602" s="1">
        <f t="shared" si="236"/>
        <v>1.7362420425240084</v>
      </c>
    </row>
    <row r="603" spans="1:27" x14ac:dyDescent="0.45">
      <c r="A603" s="6" t="s">
        <v>138</v>
      </c>
      <c r="B603" s="7" t="s">
        <v>35</v>
      </c>
      <c r="C603" s="1" t="s">
        <v>139</v>
      </c>
      <c r="D603" s="6">
        <v>1538549</v>
      </c>
      <c r="E603" s="6">
        <v>1481200000000</v>
      </c>
      <c r="F603" s="6">
        <v>975836</v>
      </c>
      <c r="G603" s="6">
        <v>83240</v>
      </c>
      <c r="H603" s="1">
        <v>1.3838748495788207E-2</v>
      </c>
      <c r="I603" s="1">
        <v>6.7433725291861596E-4</v>
      </c>
      <c r="J603" s="1">
        <v>0.87777635400649234</v>
      </c>
      <c r="K603" s="1">
        <v>0.19940475248151726</v>
      </c>
      <c r="L603" s="1">
        <v>-6.2553312482229173E-3</v>
      </c>
      <c r="M603" s="1">
        <v>5.6967271536954812E-3</v>
      </c>
      <c r="N603" s="1">
        <f t="shared" si="243"/>
        <v>86</v>
      </c>
      <c r="O603" s="1">
        <v>1396</v>
      </c>
      <c r="P603" s="1">
        <v>0.62736538462221803</v>
      </c>
      <c r="Q603" s="1">
        <v>0.48696237869793985</v>
      </c>
      <c r="R603" s="11">
        <v>87.984496124031011</v>
      </c>
      <c r="S603" s="1">
        <v>4.53</v>
      </c>
      <c r="T603" s="1">
        <v>0</v>
      </c>
      <c r="U603" s="1">
        <f t="shared" si="233"/>
        <v>1.9444061512298927</v>
      </c>
      <c r="V603" s="1">
        <f t="shared" si="234"/>
        <v>1</v>
      </c>
      <c r="W603" s="1">
        <f t="shared" si="235"/>
        <v>6.1871113322966638</v>
      </c>
      <c r="X603" s="1">
        <f t="shared" si="231"/>
        <v>0.63425734247008059</v>
      </c>
      <c r="Y603" s="1">
        <f t="shared" si="238"/>
        <v>0.96783811997034441</v>
      </c>
      <c r="Z603" s="1">
        <f t="shared" si="232"/>
        <v>5.4102924248756457E-2</v>
      </c>
      <c r="AA603" s="1">
        <f t="shared" si="236"/>
        <v>1.9444061512298927</v>
      </c>
    </row>
    <row r="604" spans="1:27" ht="16.5" x14ac:dyDescent="0.45">
      <c r="A604" s="6" t="s">
        <v>140</v>
      </c>
      <c r="B604" s="7" t="s">
        <v>28</v>
      </c>
      <c r="C604" s="1" t="s">
        <v>139</v>
      </c>
      <c r="D604" s="8">
        <v>420883</v>
      </c>
      <c r="E604" s="8">
        <v>94155750000</v>
      </c>
      <c r="F604" s="8">
        <v>315309</v>
      </c>
      <c r="G604" s="8">
        <v>3042</v>
      </c>
      <c r="H604" s="1">
        <v>0</v>
      </c>
      <c r="I604" s="1">
        <v>-3.7325096070752201E-3</v>
      </c>
      <c r="J604" s="1">
        <v>7.3565184340554771E-2</v>
      </c>
      <c r="K604" s="1">
        <v>0.18792350720814954</v>
      </c>
      <c r="L604" s="1">
        <v>-2.3189534616132579E-3</v>
      </c>
      <c r="M604" s="1">
        <v>-9.4654735129444424E-3</v>
      </c>
      <c r="N604" s="1">
        <f t="shared" ref="N604" si="244">N603+1</f>
        <v>87</v>
      </c>
      <c r="O604" s="1">
        <v>1390</v>
      </c>
      <c r="P604" s="1">
        <v>-0.17280377921187101</v>
      </c>
      <c r="Q604" s="1">
        <v>-0.18971334391813691</v>
      </c>
      <c r="R604" s="9">
        <v>62.568968109404437</v>
      </c>
      <c r="S604" s="1">
        <v>7.49</v>
      </c>
      <c r="T604" s="1">
        <v>1</v>
      </c>
      <c r="U604" s="1">
        <f t="shared" si="233"/>
        <v>1.796358992629959</v>
      </c>
      <c r="V604" s="1">
        <f t="shared" si="234"/>
        <v>1</v>
      </c>
      <c r="W604" s="1">
        <f t="shared" si="235"/>
        <v>5.6241613843954568</v>
      </c>
      <c r="X604" s="1">
        <f t="shared" si="231"/>
        <v>0.74916069311423839</v>
      </c>
      <c r="Y604" s="1">
        <f t="shared" si="238"/>
        <v>-0.11446180284123202</v>
      </c>
      <c r="Z604" s="1">
        <f t="shared" si="232"/>
        <v>7.2276618442655089E-3</v>
      </c>
      <c r="AA604" s="1">
        <f t="shared" si="236"/>
        <v>1.796358992629959</v>
      </c>
    </row>
    <row r="605" spans="1:27" x14ac:dyDescent="0.45">
      <c r="A605" s="6" t="s">
        <v>140</v>
      </c>
      <c r="B605" s="7" t="s">
        <v>30</v>
      </c>
      <c r="C605" s="1" t="s">
        <v>139</v>
      </c>
      <c r="D605" s="8">
        <v>432301</v>
      </c>
      <c r="E605" s="8">
        <v>852754500000</v>
      </c>
      <c r="F605" s="8">
        <v>323639</v>
      </c>
      <c r="G605" s="8">
        <v>16408</v>
      </c>
      <c r="H605" s="1">
        <v>0.52843067099686258</v>
      </c>
      <c r="I605" s="1">
        <v>1.8993817485196795E-3</v>
      </c>
      <c r="J605" s="1">
        <v>1.7043776884813513</v>
      </c>
      <c r="K605" s="1">
        <v>1.018844810259846</v>
      </c>
      <c r="L605" s="1">
        <v>1.1670910435744489E-2</v>
      </c>
      <c r="M605" s="1">
        <v>1.7147137324060511E-2</v>
      </c>
      <c r="N605" s="1">
        <f t="shared" ref="N605:N610" si="245">N604</f>
        <v>87</v>
      </c>
      <c r="O605" s="1">
        <v>1391</v>
      </c>
      <c r="P605" s="1">
        <v>0.25768885490299398</v>
      </c>
      <c r="Q605" s="1">
        <v>0.22927579454088831</v>
      </c>
      <c r="R605" s="10">
        <v>75.506581931387089</v>
      </c>
      <c r="S605" s="1">
        <v>7.49</v>
      </c>
      <c r="T605" s="1">
        <v>0</v>
      </c>
      <c r="U605" s="1">
        <f t="shared" si="233"/>
        <v>1.8779848108595201</v>
      </c>
      <c r="V605" s="1">
        <f t="shared" si="234"/>
        <v>1</v>
      </c>
      <c r="W605" s="1">
        <f t="shared" si="235"/>
        <v>5.6357862401461425</v>
      </c>
      <c r="X605" s="1">
        <f t="shared" si="231"/>
        <v>0.74864272809917165</v>
      </c>
      <c r="Y605" s="1">
        <f t="shared" si="238"/>
        <v>2.0602295513385185</v>
      </c>
      <c r="Z605" s="1">
        <f t="shared" si="232"/>
        <v>3.7955035958741709E-2</v>
      </c>
      <c r="AA605" s="1">
        <f t="shared" si="236"/>
        <v>1.8779848108595201</v>
      </c>
    </row>
    <row r="606" spans="1:27" x14ac:dyDescent="0.45">
      <c r="A606" s="6" t="s">
        <v>140</v>
      </c>
      <c r="B606" s="7" t="s">
        <v>31</v>
      </c>
      <c r="C606" s="1" t="s">
        <v>139</v>
      </c>
      <c r="D606" s="8">
        <v>544978</v>
      </c>
      <c r="E606" s="8">
        <v>594418500000</v>
      </c>
      <c r="F606" s="8">
        <v>328459</v>
      </c>
      <c r="G606" s="8">
        <v>125342</v>
      </c>
      <c r="H606" s="1">
        <v>3.8447693455166368E-2</v>
      </c>
      <c r="I606" s="1">
        <v>1.9015862175173588E-3</v>
      </c>
      <c r="J606" s="1">
        <v>1.2035307285973307</v>
      </c>
      <c r="K606" s="1">
        <v>0.42247758830752019</v>
      </c>
      <c r="L606" s="1">
        <v>-3.5652328897338395E-2</v>
      </c>
      <c r="M606" s="1">
        <v>1.9029781107526595E-3</v>
      </c>
      <c r="N606" s="1">
        <f t="shared" si="245"/>
        <v>87</v>
      </c>
      <c r="O606" s="1">
        <v>1392</v>
      </c>
      <c r="P606" s="1">
        <v>0.71264714101301596</v>
      </c>
      <c r="Q606" s="1">
        <v>0.53804020922260576</v>
      </c>
      <c r="R606" s="10">
        <v>53.178294573643406</v>
      </c>
      <c r="S606" s="1">
        <v>7.49</v>
      </c>
      <c r="T606" s="1">
        <v>0</v>
      </c>
      <c r="U606" s="1">
        <f t="shared" si="233"/>
        <v>1.7257344054075028</v>
      </c>
      <c r="V606" s="1">
        <f t="shared" si="234"/>
        <v>1</v>
      </c>
      <c r="W606" s="1">
        <f t="shared" si="235"/>
        <v>5.7363789707693948</v>
      </c>
      <c r="X606" s="1">
        <f t="shared" si="231"/>
        <v>0.6027013934507448</v>
      </c>
      <c r="Y606" s="1">
        <f t="shared" si="238"/>
        <v>1.0099053133344353</v>
      </c>
      <c r="Z606" s="1">
        <f t="shared" si="232"/>
        <v>0.22999460528681892</v>
      </c>
      <c r="AA606" s="1">
        <f t="shared" si="236"/>
        <v>1.7257344054075028</v>
      </c>
    </row>
    <row r="607" spans="1:27" x14ac:dyDescent="0.45">
      <c r="A607" s="6" t="s">
        <v>140</v>
      </c>
      <c r="B607" s="7" t="s">
        <v>32</v>
      </c>
      <c r="C607" s="1" t="s">
        <v>139</v>
      </c>
      <c r="D607" s="8">
        <v>556125</v>
      </c>
      <c r="E607" s="8">
        <v>539136000000</v>
      </c>
      <c r="F607" s="8">
        <v>366213</v>
      </c>
      <c r="G607" s="8">
        <v>117013</v>
      </c>
      <c r="H607" s="1">
        <v>0.21008429815663371</v>
      </c>
      <c r="I607" s="1">
        <v>5.0824222129830433E-2</v>
      </c>
      <c r="J607" s="1">
        <v>2.6078303231939153E-2</v>
      </c>
      <c r="K607" s="1">
        <v>-7.0006932039352654E-2</v>
      </c>
      <c r="L607" s="1">
        <v>-4.8051786381177644E-2</v>
      </c>
      <c r="M607" s="1">
        <v>-9.7151048199247449E-3</v>
      </c>
      <c r="N607" s="1">
        <f t="shared" si="245"/>
        <v>87</v>
      </c>
      <c r="O607" s="1">
        <v>1393</v>
      </c>
      <c r="P607" s="1">
        <v>-0.23006627740948801</v>
      </c>
      <c r="Q607" s="1">
        <v>-0.26145084239681154</v>
      </c>
      <c r="R607" s="10">
        <v>78.822552276724636</v>
      </c>
      <c r="S607" s="1">
        <v>7.49</v>
      </c>
      <c r="T607" s="1">
        <v>1</v>
      </c>
      <c r="U607" s="1">
        <f t="shared" si="233"/>
        <v>1.8966504932262596</v>
      </c>
      <c r="V607" s="1">
        <f t="shared" si="234"/>
        <v>1</v>
      </c>
      <c r="W607" s="1">
        <f t="shared" si="235"/>
        <v>5.7451724187561011</v>
      </c>
      <c r="X607" s="1">
        <f t="shared" si="231"/>
        <v>0.65850842886041805</v>
      </c>
      <c r="Y607" s="1">
        <f t="shared" si="238"/>
        <v>1.0434070512163443</v>
      </c>
      <c r="Z607" s="1">
        <f t="shared" si="232"/>
        <v>0.21040773207462352</v>
      </c>
      <c r="AA607" s="1">
        <f t="shared" si="236"/>
        <v>1.8966504932262596</v>
      </c>
    </row>
    <row r="608" spans="1:27" x14ac:dyDescent="0.45">
      <c r="A608" s="6" t="s">
        <v>140</v>
      </c>
      <c r="B608" s="7" t="s">
        <v>33</v>
      </c>
      <c r="C608" s="1" t="s">
        <v>139</v>
      </c>
      <c r="D608" s="8">
        <v>529734</v>
      </c>
      <c r="E608" s="8">
        <v>720076500000</v>
      </c>
      <c r="F608" s="8">
        <v>368815</v>
      </c>
      <c r="G608" s="8">
        <v>72841</v>
      </c>
      <c r="H608" s="1">
        <v>1.1803885291397057E-3</v>
      </c>
      <c r="I608" s="1">
        <v>-3.9812234693611809E-3</v>
      </c>
      <c r="J608" s="1">
        <v>-0.21434547607398546</v>
      </c>
      <c r="K608" s="1">
        <v>7.6613510123633752E-2</v>
      </c>
      <c r="L608" s="1">
        <v>7.126538433193194E-3</v>
      </c>
      <c r="M608" s="1">
        <v>-7.8554333969090863E-4</v>
      </c>
      <c r="N608" s="1">
        <f t="shared" si="245"/>
        <v>87</v>
      </c>
      <c r="O608" s="1">
        <v>1394</v>
      </c>
      <c r="P608" s="1">
        <v>-0.347419498657557</v>
      </c>
      <c r="Q608" s="1">
        <v>-0.42682077369030463</v>
      </c>
      <c r="R608" s="10">
        <v>90.347586896724181</v>
      </c>
      <c r="S608" s="1">
        <v>7.49</v>
      </c>
      <c r="T608" s="1">
        <v>1</v>
      </c>
      <c r="U608" s="1">
        <f t="shared" si="233"/>
        <v>1.9559165574345005</v>
      </c>
      <c r="V608" s="1">
        <f t="shared" si="234"/>
        <v>1</v>
      </c>
      <c r="W608" s="1">
        <f t="shared" si="235"/>
        <v>5.7240578482206832</v>
      </c>
      <c r="X608" s="1">
        <f t="shared" si="231"/>
        <v>0.69622678551876982</v>
      </c>
      <c r="Y608" s="1">
        <f t="shared" si="238"/>
        <v>1.4984563235716499</v>
      </c>
      <c r="Z608" s="1">
        <f t="shared" si="232"/>
        <v>0.1375048609302027</v>
      </c>
      <c r="AA608" s="1">
        <f t="shared" si="236"/>
        <v>1.9559165574345005</v>
      </c>
    </row>
    <row r="609" spans="1:27" x14ac:dyDescent="0.45">
      <c r="A609" s="6" t="s">
        <v>140</v>
      </c>
      <c r="B609" s="7" t="s">
        <v>34</v>
      </c>
      <c r="C609" s="1" t="s">
        <v>139</v>
      </c>
      <c r="D609" s="6">
        <v>476394</v>
      </c>
      <c r="E609" s="6">
        <v>565548750000</v>
      </c>
      <c r="F609" s="6">
        <v>315468</v>
      </c>
      <c r="G609" s="6">
        <v>71221</v>
      </c>
      <c r="H609" s="1">
        <v>-4.4771254697623969E-2</v>
      </c>
      <c r="I609" s="1">
        <v>-1.8059682952232617E-3</v>
      </c>
      <c r="J609" s="1">
        <v>0.7079630039059619</v>
      </c>
      <c r="K609" s="1">
        <v>4.0808310782248051E-2</v>
      </c>
      <c r="L609" s="1">
        <v>3.0126837350892291E-2</v>
      </c>
      <c r="M609" s="1">
        <v>1.3303953768760654E-3</v>
      </c>
      <c r="N609" s="1">
        <f t="shared" si="245"/>
        <v>87</v>
      </c>
      <c r="O609" s="1">
        <v>1395</v>
      </c>
      <c r="P609" s="1">
        <v>0.668290046982292</v>
      </c>
      <c r="Q609" s="1">
        <v>0.51179917789771445</v>
      </c>
      <c r="R609" s="11">
        <v>81.430722891566262</v>
      </c>
      <c r="S609" s="1">
        <v>7.49</v>
      </c>
      <c r="T609" s="1">
        <v>0</v>
      </c>
      <c r="U609" s="1">
        <f t="shared" si="233"/>
        <v>1.9107882902076072</v>
      </c>
      <c r="V609" s="1">
        <f t="shared" si="234"/>
        <v>1</v>
      </c>
      <c r="W609" s="1">
        <f t="shared" si="235"/>
        <v>5.6779662830724931</v>
      </c>
      <c r="X609" s="1">
        <f t="shared" si="231"/>
        <v>0.66219977581581635</v>
      </c>
      <c r="Y609" s="1">
        <f t="shared" si="238"/>
        <v>1.2568518667428741</v>
      </c>
      <c r="Z609" s="1">
        <f t="shared" si="232"/>
        <v>0.14950020361297581</v>
      </c>
      <c r="AA609" s="1">
        <f t="shared" si="236"/>
        <v>1.9107882902076072</v>
      </c>
    </row>
    <row r="610" spans="1:27" x14ac:dyDescent="0.45">
      <c r="A610" s="6" t="s">
        <v>140</v>
      </c>
      <c r="B610" s="7" t="s">
        <v>35</v>
      </c>
      <c r="C610" s="1" t="s">
        <v>139</v>
      </c>
      <c r="D610" s="6">
        <v>521178</v>
      </c>
      <c r="E610" s="6">
        <v>353106000000</v>
      </c>
      <c r="F610" s="6">
        <v>389136</v>
      </c>
      <c r="G610" s="6">
        <v>28153</v>
      </c>
      <c r="H610" s="1">
        <v>-2.8246249353336823E-2</v>
      </c>
      <c r="I610" s="1">
        <v>2.3098802714826932E-2</v>
      </c>
      <c r="J610" s="1">
        <v>-0.33541025270384262</v>
      </c>
      <c r="K610" s="1">
        <v>0.38542449526526357</v>
      </c>
      <c r="L610" s="1">
        <v>-1.0719317495666169E-2</v>
      </c>
      <c r="M610" s="1">
        <v>2.5064230264053904E-2</v>
      </c>
      <c r="N610" s="1">
        <f t="shared" si="245"/>
        <v>87</v>
      </c>
      <c r="O610" s="1">
        <v>1396</v>
      </c>
      <c r="P610" s="1">
        <v>-0.678791803489459</v>
      </c>
      <c r="Q610" s="1">
        <v>-1.1356657788336841</v>
      </c>
      <c r="R610" s="11">
        <v>97.896141215106738</v>
      </c>
      <c r="S610" s="1">
        <v>7.49</v>
      </c>
      <c r="T610" s="1">
        <v>1</v>
      </c>
      <c r="U610" s="1">
        <f t="shared" si="233"/>
        <v>1.9907655734986012</v>
      </c>
      <c r="V610" s="1">
        <f t="shared" si="234"/>
        <v>1</v>
      </c>
      <c r="W610" s="1">
        <f t="shared" si="235"/>
        <v>5.7169860749602401</v>
      </c>
      <c r="X610" s="1">
        <f t="shared" si="231"/>
        <v>0.74664701886879337</v>
      </c>
      <c r="Y610" s="1">
        <f t="shared" si="238"/>
        <v>0.98364824134796036</v>
      </c>
      <c r="Z610" s="1">
        <f t="shared" si="232"/>
        <v>5.4018013039690851E-2</v>
      </c>
      <c r="AA610" s="1">
        <f t="shared" si="236"/>
        <v>1.9907655734986012</v>
      </c>
    </row>
    <row r="611" spans="1:27" ht="16.5" x14ac:dyDescent="0.45">
      <c r="A611" s="6" t="s">
        <v>141</v>
      </c>
      <c r="B611" s="7" t="s">
        <v>28</v>
      </c>
      <c r="C611" s="1" t="s">
        <v>139</v>
      </c>
      <c r="D611" s="8">
        <v>377487</v>
      </c>
      <c r="E611" s="8">
        <v>260040000000</v>
      </c>
      <c r="F611" s="8">
        <v>231799</v>
      </c>
      <c r="G611" s="8">
        <v>30627</v>
      </c>
      <c r="H611" s="1">
        <v>-2.8778273560764844E-2</v>
      </c>
      <c r="I611" s="1">
        <v>-2.0920119856756561E-3</v>
      </c>
      <c r="J611" s="1">
        <v>0.3775124903127936</v>
      </c>
      <c r="K611" s="1">
        <v>0.2320705807449179</v>
      </c>
      <c r="L611" s="1">
        <v>-1.0533623805989748E-3</v>
      </c>
      <c r="M611" s="1">
        <v>-1.0150597962498155E-2</v>
      </c>
      <c r="N611" s="1">
        <f t="shared" ref="N611" si="246">N610+1</f>
        <v>88</v>
      </c>
      <c r="O611" s="1">
        <v>1390</v>
      </c>
      <c r="P611" s="1">
        <v>0.121379547093491</v>
      </c>
      <c r="Q611" s="1">
        <v>0.11455966581584542</v>
      </c>
      <c r="R611" s="9">
        <v>96.479249543151226</v>
      </c>
      <c r="S611" s="1">
        <v>42.43</v>
      </c>
      <c r="T611" s="1">
        <v>0</v>
      </c>
      <c r="U611" s="1">
        <f t="shared" si="233"/>
        <v>1.9844339166810689</v>
      </c>
      <c r="V611" s="1">
        <f t="shared" si="234"/>
        <v>1</v>
      </c>
      <c r="W611" s="1">
        <f t="shared" si="235"/>
        <v>5.5769019998712208</v>
      </c>
      <c r="X611" s="1">
        <f t="shared" si="231"/>
        <v>0.61405823246893265</v>
      </c>
      <c r="Y611" s="1">
        <f t="shared" si="238"/>
        <v>0.57936811654274945</v>
      </c>
      <c r="Z611" s="1">
        <f t="shared" si="232"/>
        <v>8.113391984359726E-2</v>
      </c>
      <c r="AA611" s="1">
        <f t="shared" si="236"/>
        <v>1.9844339166810689</v>
      </c>
    </row>
    <row r="612" spans="1:27" x14ac:dyDescent="0.45">
      <c r="A612" s="6" t="s">
        <v>141</v>
      </c>
      <c r="B612" s="7" t="s">
        <v>30</v>
      </c>
      <c r="C612" s="1" t="s">
        <v>139</v>
      </c>
      <c r="D612" s="8">
        <v>441222</v>
      </c>
      <c r="E612" s="8">
        <v>659700000000</v>
      </c>
      <c r="F612" s="8">
        <v>290148</v>
      </c>
      <c r="G612" s="8">
        <v>44382</v>
      </c>
      <c r="H612" s="1">
        <v>2.5443483610759838E-2</v>
      </c>
      <c r="I612" s="1">
        <v>7.6716052738888133E-3</v>
      </c>
      <c r="J612" s="1">
        <v>1.5067032151492663</v>
      </c>
      <c r="K612" s="1">
        <v>1.1184574782223535</v>
      </c>
      <c r="L612" s="1">
        <v>-2.5404101902920819E-3</v>
      </c>
      <c r="M612" s="1">
        <v>-2.4088198525087879E-3</v>
      </c>
      <c r="N612" s="1">
        <f t="shared" ref="N612:N617" si="247">N611</f>
        <v>88</v>
      </c>
      <c r="O612" s="1">
        <v>1391</v>
      </c>
      <c r="P612" s="1">
        <v>0.43873409845087602</v>
      </c>
      <c r="Q612" s="1">
        <v>0.36376362865638856</v>
      </c>
      <c r="R612" s="10">
        <v>93.762146060194326</v>
      </c>
      <c r="S612" s="1">
        <v>42.43</v>
      </c>
      <c r="T612" s="1">
        <v>0</v>
      </c>
      <c r="U612" s="1">
        <f t="shared" si="233"/>
        <v>1.9720275390690019</v>
      </c>
      <c r="V612" s="1">
        <f t="shared" si="234"/>
        <v>1</v>
      </c>
      <c r="W612" s="1">
        <f t="shared" si="235"/>
        <v>5.6446571588914471</v>
      </c>
      <c r="X612" s="1">
        <f t="shared" si="231"/>
        <v>0.65760093558344779</v>
      </c>
      <c r="Y612" s="1">
        <f t="shared" si="238"/>
        <v>1.4740154032319701</v>
      </c>
      <c r="Z612" s="1">
        <f t="shared" si="232"/>
        <v>0.10058881923385507</v>
      </c>
      <c r="AA612" s="1">
        <f t="shared" si="236"/>
        <v>1.9720275390690019</v>
      </c>
    </row>
    <row r="613" spans="1:27" x14ac:dyDescent="0.45">
      <c r="A613" s="6" t="s">
        <v>141</v>
      </c>
      <c r="B613" s="7" t="s">
        <v>31</v>
      </c>
      <c r="C613" s="1" t="s">
        <v>139</v>
      </c>
      <c r="D613" s="8">
        <v>590439</v>
      </c>
      <c r="E613" s="8">
        <v>391200000000</v>
      </c>
      <c r="F613" s="8">
        <v>364691</v>
      </c>
      <c r="G613" s="8">
        <v>60816</v>
      </c>
      <c r="H613" s="1">
        <v>3.9828186488948543E-2</v>
      </c>
      <c r="I613" s="1">
        <v>-1.2396966699637323E-3</v>
      </c>
      <c r="J613" s="1">
        <v>0.73809899004369317</v>
      </c>
      <c r="K613" s="1">
        <v>0.30979252786695299</v>
      </c>
      <c r="L613" s="1">
        <v>-1.7682095916304048E-2</v>
      </c>
      <c r="M613" s="1">
        <v>-5.6536068348780983E-5</v>
      </c>
      <c r="N613" s="1">
        <f t="shared" si="247"/>
        <v>88</v>
      </c>
      <c r="O613" s="1">
        <v>1392</v>
      </c>
      <c r="P613" s="1">
        <v>0.35105121392246802</v>
      </c>
      <c r="Q613" s="1">
        <v>0.3008829664183133</v>
      </c>
      <c r="R613" s="10">
        <v>92.905261661326264</v>
      </c>
      <c r="S613" s="1">
        <v>42.5</v>
      </c>
      <c r="T613" s="1">
        <v>0</v>
      </c>
      <c r="U613" s="1">
        <f t="shared" si="233"/>
        <v>1.9680403108264743</v>
      </c>
      <c r="V613" s="1">
        <f t="shared" si="234"/>
        <v>1</v>
      </c>
      <c r="W613" s="1">
        <f t="shared" si="235"/>
        <v>5.7711750360192529</v>
      </c>
      <c r="X613" s="1">
        <f t="shared" si="231"/>
        <v>0.61766075750416216</v>
      </c>
      <c r="Y613" s="1">
        <f t="shared" si="238"/>
        <v>0.54979960526050842</v>
      </c>
      <c r="Z613" s="1">
        <f t="shared" si="232"/>
        <v>0.10300132613191201</v>
      </c>
      <c r="AA613" s="1">
        <f t="shared" si="236"/>
        <v>1.9680403108264743</v>
      </c>
    </row>
    <row r="614" spans="1:27" x14ac:dyDescent="0.45">
      <c r="A614" s="6" t="s">
        <v>141</v>
      </c>
      <c r="B614" s="7" t="s">
        <v>32</v>
      </c>
      <c r="C614" s="1" t="s">
        <v>139</v>
      </c>
      <c r="D614" s="8">
        <v>621448</v>
      </c>
      <c r="E614" s="8">
        <v>570500000000</v>
      </c>
      <c r="F614" s="8">
        <v>420371</v>
      </c>
      <c r="G614" s="8">
        <v>31236</v>
      </c>
      <c r="H614" s="1">
        <v>4.768333976254817E-3</v>
      </c>
      <c r="I614" s="1">
        <v>3.4223241435429427E-3</v>
      </c>
      <c r="J614" s="1">
        <v>-0.48455701349509867</v>
      </c>
      <c r="K614" s="1">
        <v>-0.14397076087571045</v>
      </c>
      <c r="L614" s="1">
        <v>-3.9709401800515128E-3</v>
      </c>
      <c r="M614" s="1">
        <v>-1.2004568729069704E-3</v>
      </c>
      <c r="N614" s="1">
        <f t="shared" si="247"/>
        <v>88</v>
      </c>
      <c r="O614" s="1">
        <v>1393</v>
      </c>
      <c r="P614" s="1">
        <v>-0.43661103186262001</v>
      </c>
      <c r="Q614" s="1">
        <v>-0.57378500460239257</v>
      </c>
      <c r="R614" s="10">
        <v>84.89311257855617</v>
      </c>
      <c r="S614" s="1">
        <v>5.95</v>
      </c>
      <c r="T614" s="1">
        <v>1</v>
      </c>
      <c r="U614" s="1">
        <f t="shared" si="233"/>
        <v>1.9288724571407507</v>
      </c>
      <c r="V614" s="1">
        <f t="shared" si="234"/>
        <v>1</v>
      </c>
      <c r="W614" s="1">
        <f t="shared" si="235"/>
        <v>5.7934047946705549</v>
      </c>
      <c r="X614" s="1">
        <f t="shared" si="231"/>
        <v>0.67643793205545755</v>
      </c>
      <c r="Y614" s="1">
        <f t="shared" si="238"/>
        <v>1.0428252500241024</v>
      </c>
      <c r="Z614" s="1">
        <f t="shared" si="232"/>
        <v>5.0263256137279388E-2</v>
      </c>
      <c r="AA614" s="1">
        <f t="shared" si="236"/>
        <v>1.9288724571407507</v>
      </c>
    </row>
    <row r="615" spans="1:27" x14ac:dyDescent="0.45">
      <c r="A615" s="6" t="s">
        <v>141</v>
      </c>
      <c r="B615" s="7" t="s">
        <v>33</v>
      </c>
      <c r="C615" s="1" t="s">
        <v>139</v>
      </c>
      <c r="D615" s="8">
        <v>672808</v>
      </c>
      <c r="E615" s="8">
        <v>430500000000</v>
      </c>
      <c r="F615" s="8">
        <v>339241</v>
      </c>
      <c r="G615" s="8">
        <v>104345</v>
      </c>
      <c r="H615" s="1">
        <v>0</v>
      </c>
      <c r="I615" s="1">
        <v>2.3605024451549468E-3</v>
      </c>
      <c r="J615" s="1">
        <v>5.0566858373353597E-2</v>
      </c>
      <c r="K615" s="1">
        <v>0.15184419701478621</v>
      </c>
      <c r="L615" s="1">
        <v>-2.5367833587011668E-3</v>
      </c>
      <c r="M615" s="1">
        <v>-3.0355462465470664E-4</v>
      </c>
      <c r="N615" s="1">
        <f t="shared" si="247"/>
        <v>88</v>
      </c>
      <c r="O615" s="1">
        <v>1394</v>
      </c>
      <c r="P615" s="1">
        <v>-0.15116871726470299</v>
      </c>
      <c r="Q615" s="1">
        <v>-0.16389483711256544</v>
      </c>
      <c r="R615" s="10">
        <v>92.761255217650572</v>
      </c>
      <c r="S615" s="1">
        <v>5.96</v>
      </c>
      <c r="T615" s="1">
        <v>0</v>
      </c>
      <c r="U615" s="1">
        <f t="shared" si="233"/>
        <v>1.9673666167491637</v>
      </c>
      <c r="V615" s="1">
        <f t="shared" si="234"/>
        <v>1</v>
      </c>
      <c r="W615" s="1">
        <f t="shared" si="235"/>
        <v>5.8278911467839096</v>
      </c>
      <c r="X615" s="1">
        <f t="shared" si="231"/>
        <v>0.50421665616342259</v>
      </c>
      <c r="Y615" s="1">
        <f t="shared" si="238"/>
        <v>0.25510357913949444</v>
      </c>
      <c r="Z615" s="1">
        <f t="shared" si="232"/>
        <v>0.15508882177381958</v>
      </c>
      <c r="AA615" s="1">
        <f t="shared" si="236"/>
        <v>1.9673666167491637</v>
      </c>
    </row>
    <row r="616" spans="1:27" x14ac:dyDescent="0.45">
      <c r="A616" s="6" t="s">
        <v>141</v>
      </c>
      <c r="B616" s="7" t="s">
        <v>34</v>
      </c>
      <c r="C616" s="1" t="s">
        <v>139</v>
      </c>
      <c r="D616" s="6">
        <v>672500</v>
      </c>
      <c r="E616" s="6">
        <v>536000000000</v>
      </c>
      <c r="F616" s="6">
        <v>344337</v>
      </c>
      <c r="G616" s="6">
        <v>-20876</v>
      </c>
      <c r="H616" s="1">
        <v>-3.2978183663115168E-2</v>
      </c>
      <c r="I616" s="1">
        <v>-3.0583595677435931E-3</v>
      </c>
      <c r="J616" s="1">
        <v>-3.3485540334855401E-2</v>
      </c>
      <c r="K616" s="1">
        <v>7.6607068775359458E-2</v>
      </c>
      <c r="L616" s="1">
        <v>-5.2493438320209973E-4</v>
      </c>
      <c r="M616" s="1">
        <v>-4.0726817042606514E-5</v>
      </c>
      <c r="N616" s="1">
        <f t="shared" si="247"/>
        <v>88</v>
      </c>
      <c r="O616" s="1">
        <v>1395</v>
      </c>
      <c r="P616" s="1">
        <v>-0.135865990503725</v>
      </c>
      <c r="Q616" s="1">
        <v>-0.14602741862174692</v>
      </c>
      <c r="R616" s="11">
        <v>74.498945617630454</v>
      </c>
      <c r="S616" s="1">
        <v>5.96</v>
      </c>
      <c r="T616" s="1">
        <v>0</v>
      </c>
      <c r="U616" s="1">
        <f t="shared" si="233"/>
        <v>1.872150126229027</v>
      </c>
      <c r="V616" s="1">
        <f t="shared" si="234"/>
        <v>1</v>
      </c>
      <c r="W616" s="1">
        <f t="shared" si="235"/>
        <v>5.827692288674446</v>
      </c>
      <c r="X616" s="1">
        <f t="shared" si="231"/>
        <v>0.51202527881040893</v>
      </c>
      <c r="Y616" s="1">
        <f t="shared" si="238"/>
        <v>0.49062372490650941</v>
      </c>
      <c r="Z616" s="1">
        <f t="shared" si="232"/>
        <v>-3.1042379182156132E-2</v>
      </c>
      <c r="AA616" s="1">
        <f t="shared" si="236"/>
        <v>1.872150126229027</v>
      </c>
    </row>
    <row r="617" spans="1:27" x14ac:dyDescent="0.45">
      <c r="A617" s="6" t="s">
        <v>141</v>
      </c>
      <c r="B617" s="7" t="s">
        <v>35</v>
      </c>
      <c r="C617" s="1" t="s">
        <v>139</v>
      </c>
      <c r="D617" s="6">
        <v>625121</v>
      </c>
      <c r="E617" s="6">
        <v>359500000000</v>
      </c>
      <c r="F617" s="6">
        <v>323154</v>
      </c>
      <c r="G617" s="6">
        <v>-21262</v>
      </c>
      <c r="H617" s="1">
        <v>-3.0487804878048782E-3</v>
      </c>
      <c r="I617" s="1">
        <v>-3.0841548883854981E-4</v>
      </c>
      <c r="J617" s="1">
        <v>-0.27979002624671917</v>
      </c>
      <c r="K617" s="1">
        <v>0.17916666666666667</v>
      </c>
      <c r="L617" s="1">
        <v>2.6239067055393587E-2</v>
      </c>
      <c r="M617" s="1">
        <v>1.5143866733972741E-3</v>
      </c>
      <c r="N617" s="1">
        <f t="shared" si="247"/>
        <v>88</v>
      </c>
      <c r="O617" s="1">
        <v>1396</v>
      </c>
      <c r="P617" s="1">
        <v>-0.48292575574294699</v>
      </c>
      <c r="Q617" s="1">
        <v>-0.65956880887098801</v>
      </c>
      <c r="R617" s="11">
        <v>61.860465116279073</v>
      </c>
      <c r="S617" s="1">
        <v>5.96</v>
      </c>
      <c r="T617" s="1">
        <v>1</v>
      </c>
      <c r="U617" s="1">
        <f t="shared" si="233"/>
        <v>1.7914131810514804</v>
      </c>
      <c r="V617" s="1">
        <f t="shared" si="234"/>
        <v>1</v>
      </c>
      <c r="W617" s="1">
        <f t="shared" si="235"/>
        <v>5.7959640886179349</v>
      </c>
      <c r="X617" s="1">
        <f t="shared" si="231"/>
        <v>0.51694631919260436</v>
      </c>
      <c r="Y617" s="1">
        <f t="shared" si="238"/>
        <v>0.17439643727997842</v>
      </c>
      <c r="Z617" s="1">
        <f t="shared" si="232"/>
        <v>-3.401261515770547E-2</v>
      </c>
      <c r="AA617" s="1">
        <f t="shared" si="236"/>
        <v>1.7914131810514804</v>
      </c>
    </row>
    <row r="618" spans="1:27" ht="16.5" x14ac:dyDescent="0.45">
      <c r="A618" s="6" t="s">
        <v>142</v>
      </c>
      <c r="B618" s="7" t="s">
        <v>28</v>
      </c>
      <c r="C618" s="1" t="s">
        <v>139</v>
      </c>
      <c r="D618" s="8">
        <v>476120</v>
      </c>
      <c r="E618" s="8">
        <v>565886250000</v>
      </c>
      <c r="F618" s="8">
        <v>208783</v>
      </c>
      <c r="G618" s="8">
        <v>100607</v>
      </c>
      <c r="H618" s="1">
        <v>3.4423441184429353E-2</v>
      </c>
      <c r="I618" s="1">
        <v>3.6559702867560778E-3</v>
      </c>
      <c r="J618" s="1">
        <v>7.8448264940264384E-2</v>
      </c>
      <c r="K618" s="1">
        <v>0.16933466733366684</v>
      </c>
      <c r="L618" s="1">
        <v>9.8093347273945034E-3</v>
      </c>
      <c r="M618" s="1">
        <v>4.3072435585804567E-3</v>
      </c>
      <c r="N618" s="1">
        <f t="shared" ref="N618" si="248">N617+1</f>
        <v>89</v>
      </c>
      <c r="O618" s="1">
        <v>1390</v>
      </c>
      <c r="P618" s="1">
        <v>-0.15886074133022199</v>
      </c>
      <c r="Q618" s="1">
        <v>-0.17299804571390037</v>
      </c>
      <c r="R618" s="9">
        <v>84.016771513315447</v>
      </c>
      <c r="S618" s="1">
        <v>12.01</v>
      </c>
      <c r="T618" s="1">
        <v>0</v>
      </c>
      <c r="U618" s="1">
        <f t="shared" si="233"/>
        <v>1.9243659890218856</v>
      </c>
      <c r="V618" s="1">
        <f t="shared" si="234"/>
        <v>1</v>
      </c>
      <c r="W618" s="1">
        <f t="shared" si="235"/>
        <v>5.6777164249258965</v>
      </c>
      <c r="X618" s="1">
        <f t="shared" si="231"/>
        <v>0.43850919936150551</v>
      </c>
      <c r="Y618" s="1">
        <f t="shared" si="238"/>
        <v>0.74988305145914114</v>
      </c>
      <c r="Z618" s="1">
        <f t="shared" si="232"/>
        <v>0.21130597328404604</v>
      </c>
      <c r="AA618" s="1">
        <f t="shared" si="236"/>
        <v>1.9243659890218856</v>
      </c>
    </row>
    <row r="619" spans="1:27" x14ac:dyDescent="0.45">
      <c r="A619" s="6" t="s">
        <v>142</v>
      </c>
      <c r="B619" s="7" t="s">
        <v>30</v>
      </c>
      <c r="C619" s="1" t="s">
        <v>139</v>
      </c>
      <c r="D619" s="8">
        <v>663307</v>
      </c>
      <c r="E619" s="8">
        <v>3535350000000</v>
      </c>
      <c r="F619" s="8">
        <v>285419</v>
      </c>
      <c r="G619" s="8">
        <v>201677</v>
      </c>
      <c r="H619" s="1">
        <v>1.9934039634591227E-2</v>
      </c>
      <c r="I619" s="1">
        <v>-7.6120758196624909E-3</v>
      </c>
      <c r="J619" s="1">
        <v>1.7109124443452417</v>
      </c>
      <c r="K619" s="1">
        <v>1.1605055906660184</v>
      </c>
      <c r="L619" s="1">
        <v>3.9625413306407953E-2</v>
      </c>
      <c r="M619" s="1">
        <v>-1.4985959101382488E-3</v>
      </c>
      <c r="N619" s="1">
        <f t="shared" ref="N619:N624" si="249">N618</f>
        <v>89</v>
      </c>
      <c r="O619" s="1">
        <v>1391</v>
      </c>
      <c r="P619" s="1">
        <v>0.63705842850691696</v>
      </c>
      <c r="Q619" s="1">
        <v>0.49290099018143163</v>
      </c>
      <c r="R619" s="10">
        <v>92.662476972308681</v>
      </c>
      <c r="S619" s="1">
        <v>11.94</v>
      </c>
      <c r="T619" s="1">
        <v>0</v>
      </c>
      <c r="U619" s="1">
        <f t="shared" si="233"/>
        <v>1.9669039052026378</v>
      </c>
      <c r="V619" s="1">
        <f t="shared" si="234"/>
        <v>1</v>
      </c>
      <c r="W619" s="1">
        <f t="shared" si="235"/>
        <v>5.8217145805116015</v>
      </c>
      <c r="X619" s="1">
        <f t="shared" si="231"/>
        <v>0.43029698163896957</v>
      </c>
      <c r="Y619" s="1">
        <f t="shared" si="238"/>
        <v>2.2359697279116353</v>
      </c>
      <c r="Z619" s="1">
        <f t="shared" si="232"/>
        <v>0.30404774862921696</v>
      </c>
      <c r="AA619" s="1">
        <f t="shared" si="236"/>
        <v>1.9669039052026378</v>
      </c>
    </row>
    <row r="620" spans="1:27" x14ac:dyDescent="0.45">
      <c r="A620" s="6" t="s">
        <v>142</v>
      </c>
      <c r="B620" s="7" t="s">
        <v>31</v>
      </c>
      <c r="C620" s="1" t="s">
        <v>139</v>
      </c>
      <c r="D620" s="8">
        <v>1399532</v>
      </c>
      <c r="E620" s="8">
        <v>1731870000000</v>
      </c>
      <c r="F620" s="8">
        <v>710626</v>
      </c>
      <c r="G620" s="8">
        <v>449536</v>
      </c>
      <c r="H620" s="1">
        <v>0</v>
      </c>
      <c r="I620" s="1">
        <v>1.6581410024032975E-3</v>
      </c>
      <c r="J620" s="1">
        <v>1.0048621734175183</v>
      </c>
      <c r="K620" s="1">
        <v>0.36768253168202764</v>
      </c>
      <c r="L620" s="1">
        <v>-3.9946481527913365E-2</v>
      </c>
      <c r="M620" s="1">
        <v>-1.118752262182883E-3</v>
      </c>
      <c r="N620" s="1">
        <f t="shared" si="249"/>
        <v>89</v>
      </c>
      <c r="O620" s="1">
        <v>1392</v>
      </c>
      <c r="P620" s="1">
        <v>0.59294258659560695</v>
      </c>
      <c r="Q620" s="1">
        <v>0.46558298922104535</v>
      </c>
      <c r="R620" s="10">
        <v>57.725455528853502</v>
      </c>
      <c r="S620" s="1">
        <v>11.94</v>
      </c>
      <c r="T620" s="1">
        <v>0</v>
      </c>
      <c r="U620" s="1">
        <f t="shared" si="233"/>
        <v>1.7613673687505278</v>
      </c>
      <c r="V620" s="1">
        <f t="shared" si="234"/>
        <v>1</v>
      </c>
      <c r="W620" s="1">
        <f t="shared" si="235"/>
        <v>6.1459828329661965</v>
      </c>
      <c r="X620" s="1">
        <f t="shared" si="231"/>
        <v>0.50775973682631048</v>
      </c>
      <c r="Y620" s="1">
        <f t="shared" si="238"/>
        <v>0.92185219647052175</v>
      </c>
      <c r="Z620" s="1">
        <f t="shared" si="232"/>
        <v>0.32120451693851942</v>
      </c>
      <c r="AA620" s="1">
        <f t="shared" si="236"/>
        <v>1.7613673687505278</v>
      </c>
    </row>
    <row r="621" spans="1:27" x14ac:dyDescent="0.45">
      <c r="A621" s="6" t="s">
        <v>142</v>
      </c>
      <c r="B621" s="7" t="s">
        <v>32</v>
      </c>
      <c r="C621" s="1" t="s">
        <v>139</v>
      </c>
      <c r="D621" s="8">
        <v>1434119</v>
      </c>
      <c r="E621" s="8">
        <v>1152200000000</v>
      </c>
      <c r="F621" s="8">
        <v>723702</v>
      </c>
      <c r="G621" s="8">
        <v>345638</v>
      </c>
      <c r="H621" s="1">
        <v>5.1484176003464242E-3</v>
      </c>
      <c r="I621" s="1">
        <v>3.4682122132398021E-3</v>
      </c>
      <c r="J621" s="1">
        <v>-0.48102860947078097</v>
      </c>
      <c r="K621" s="1">
        <v>-0.1123655029449508</v>
      </c>
      <c r="L621" s="1">
        <v>-2.5406186614674475E-4</v>
      </c>
      <c r="M621" s="1">
        <v>1.4679660885005617E-3</v>
      </c>
      <c r="N621" s="1">
        <f t="shared" si="249"/>
        <v>89</v>
      </c>
      <c r="O621" s="1">
        <v>1393</v>
      </c>
      <c r="P621" s="1">
        <v>-0.45486539979259</v>
      </c>
      <c r="Q621" s="1">
        <v>-0.60672254195403563</v>
      </c>
      <c r="R621" s="10">
        <v>62.966952798853328</v>
      </c>
      <c r="S621" s="1">
        <v>11.81</v>
      </c>
      <c r="T621" s="1">
        <v>1</v>
      </c>
      <c r="U621" s="1">
        <f t="shared" si="233"/>
        <v>1.7991126767121883</v>
      </c>
      <c r="V621" s="1">
        <f t="shared" si="234"/>
        <v>1</v>
      </c>
      <c r="W621" s="1">
        <f t="shared" si="235"/>
        <v>6.1565851896156714</v>
      </c>
      <c r="X621" s="1">
        <f t="shared" si="231"/>
        <v>0.50463176347290561</v>
      </c>
      <c r="Y621" s="1">
        <f t="shared" si="238"/>
        <v>0.48357631572646448</v>
      </c>
      <c r="Z621" s="1">
        <f t="shared" si="232"/>
        <v>0.24101068321387556</v>
      </c>
      <c r="AA621" s="1">
        <f t="shared" si="236"/>
        <v>1.7991126767121883</v>
      </c>
    </row>
    <row r="622" spans="1:27" x14ac:dyDescent="0.45">
      <c r="A622" s="6" t="s">
        <v>142</v>
      </c>
      <c r="B622" s="7" t="s">
        <v>33</v>
      </c>
      <c r="C622" s="1" t="s">
        <v>139</v>
      </c>
      <c r="D622" s="8">
        <v>1518971</v>
      </c>
      <c r="E622" s="8">
        <v>1425548600000</v>
      </c>
      <c r="F622" s="8">
        <v>814755</v>
      </c>
      <c r="G622" s="8">
        <v>194753</v>
      </c>
      <c r="H622" s="1">
        <v>4.4072940716880524E-4</v>
      </c>
      <c r="I622" s="1">
        <v>5.7077433932870223E-5</v>
      </c>
      <c r="J622" s="1">
        <v>-0.16728932648615774</v>
      </c>
      <c r="K622" s="1">
        <v>0.1086628534146893</v>
      </c>
      <c r="L622" s="1">
        <v>2.2007372469777832E-3</v>
      </c>
      <c r="M622" s="1">
        <v>5.5069982679871871E-3</v>
      </c>
      <c r="N622" s="1">
        <f t="shared" si="249"/>
        <v>89</v>
      </c>
      <c r="O622" s="1">
        <v>1394</v>
      </c>
      <c r="P622" s="1">
        <v>-0.32104195367482302</v>
      </c>
      <c r="Q622" s="1">
        <v>-0.3871959407768748</v>
      </c>
      <c r="R622" s="10">
        <v>90.41719492246493</v>
      </c>
      <c r="S622" s="1">
        <v>11.94</v>
      </c>
      <c r="T622" s="1">
        <v>1</v>
      </c>
      <c r="U622" s="1">
        <f t="shared" si="233"/>
        <v>1.9562510294778419</v>
      </c>
      <c r="V622" s="1">
        <f t="shared" si="234"/>
        <v>1</v>
      </c>
      <c r="W622" s="1">
        <f t="shared" si="235"/>
        <v>6.1815494824472488</v>
      </c>
      <c r="X622" s="1">
        <f t="shared" si="231"/>
        <v>0.53638614562094999</v>
      </c>
      <c r="Y622" s="1">
        <f t="shared" si="238"/>
        <v>0.70522687379137206</v>
      </c>
      <c r="Z622" s="1">
        <f t="shared" si="232"/>
        <v>0.12821377103315337</v>
      </c>
      <c r="AA622" s="1">
        <f t="shared" si="236"/>
        <v>1.9562510294778419</v>
      </c>
    </row>
    <row r="623" spans="1:27" x14ac:dyDescent="0.45">
      <c r="A623" s="6" t="s">
        <v>142</v>
      </c>
      <c r="B623" s="7" t="s">
        <v>34</v>
      </c>
      <c r="C623" s="1" t="s">
        <v>139</v>
      </c>
      <c r="D623" s="6">
        <v>1534443</v>
      </c>
      <c r="E623" s="6">
        <v>1436669150000</v>
      </c>
      <c r="F623" s="6">
        <v>753037</v>
      </c>
      <c r="G623" s="6">
        <v>156400</v>
      </c>
      <c r="H623" s="1">
        <v>-3.1137184115523523E-2</v>
      </c>
      <c r="I623" s="1">
        <v>2.3294509151414308E-3</v>
      </c>
      <c r="J623" s="1">
        <v>0.28160933912860819</v>
      </c>
      <c r="K623" s="1">
        <v>5.7958899804061874E-2</v>
      </c>
      <c r="L623" s="1">
        <v>1.2714841005947613E-2</v>
      </c>
      <c r="M623" s="1">
        <v>-7.3639098884983943E-4</v>
      </c>
      <c r="N623" s="1">
        <f t="shared" si="249"/>
        <v>89</v>
      </c>
      <c r="O623" s="1">
        <v>1395</v>
      </c>
      <c r="P623" s="1">
        <v>0.200578749927114</v>
      </c>
      <c r="Q623" s="1">
        <v>0.18280373213466727</v>
      </c>
      <c r="R623" s="11">
        <v>88.445116000223081</v>
      </c>
      <c r="S623" s="1">
        <v>11.85</v>
      </c>
      <c r="T623" s="1">
        <v>0</v>
      </c>
      <c r="U623" s="1">
        <f t="shared" si="233"/>
        <v>1.9466738558696448</v>
      </c>
      <c r="V623" s="1">
        <f t="shared" si="234"/>
        <v>1</v>
      </c>
      <c r="W623" s="1">
        <f t="shared" si="235"/>
        <v>6.1859507603173718</v>
      </c>
      <c r="X623" s="1">
        <f t="shared" si="231"/>
        <v>0.49075592902440823</v>
      </c>
      <c r="Y623" s="1">
        <f t="shared" si="238"/>
        <v>0.6089877618492594</v>
      </c>
      <c r="Z623" s="1">
        <f t="shared" si="232"/>
        <v>0.10192623642585616</v>
      </c>
      <c r="AA623" s="1">
        <f t="shared" si="236"/>
        <v>1.9466738558696448</v>
      </c>
    </row>
    <row r="624" spans="1:27" x14ac:dyDescent="0.45">
      <c r="A624" s="6" t="s">
        <v>142</v>
      </c>
      <c r="B624" s="7" t="s">
        <v>35</v>
      </c>
      <c r="C624" s="1" t="s">
        <v>139</v>
      </c>
      <c r="D624" s="6">
        <v>1495493</v>
      </c>
      <c r="E624" s="6">
        <v>1062277300000</v>
      </c>
      <c r="F624" s="6">
        <v>745446</v>
      </c>
      <c r="G624" s="6">
        <v>85142</v>
      </c>
      <c r="H624" s="1">
        <v>-1.9592496534225111E-3</v>
      </c>
      <c r="I624" s="1">
        <v>5.7764294388676384E-4</v>
      </c>
      <c r="J624" s="1">
        <v>-0.21556689926474035</v>
      </c>
      <c r="K624" s="1">
        <v>0.35175785694419864</v>
      </c>
      <c r="L624" s="1">
        <v>-2.6865671641791045E-2</v>
      </c>
      <c r="M624" s="1">
        <v>-2.2211467196001E-4</v>
      </c>
      <c r="N624" s="1">
        <f t="shared" si="249"/>
        <v>89</v>
      </c>
      <c r="O624" s="1">
        <v>1396</v>
      </c>
      <c r="P624" s="1">
        <v>-0.60286616405571103</v>
      </c>
      <c r="Q624" s="1">
        <v>-0.92348193685895597</v>
      </c>
      <c r="R624" s="11">
        <v>97.040252622307094</v>
      </c>
      <c r="S624" s="1">
        <v>12.01</v>
      </c>
      <c r="T624" s="1">
        <v>1</v>
      </c>
      <c r="U624" s="1">
        <f t="shared" si="233"/>
        <v>1.9869519184472548</v>
      </c>
      <c r="V624" s="1">
        <f t="shared" si="234"/>
        <v>1</v>
      </c>
      <c r="W624" s="1">
        <f t="shared" si="235"/>
        <v>6.1747843845565793</v>
      </c>
      <c r="X624" s="1">
        <f t="shared" si="231"/>
        <v>0.49846171128851824</v>
      </c>
      <c r="Y624" s="1">
        <f t="shared" si="238"/>
        <v>0.34803440759587284</v>
      </c>
      <c r="Z624" s="1">
        <f t="shared" si="232"/>
        <v>5.6932396206468366E-2</v>
      </c>
      <c r="AA624" s="1">
        <f t="shared" si="236"/>
        <v>1.9869519184472548</v>
      </c>
    </row>
    <row r="625" spans="1:27" ht="16.5" x14ac:dyDescent="0.45">
      <c r="A625" s="6" t="s">
        <v>143</v>
      </c>
      <c r="B625" s="7" t="s">
        <v>28</v>
      </c>
      <c r="C625" s="7" t="s">
        <v>44</v>
      </c>
      <c r="D625" s="8">
        <v>2780886</v>
      </c>
      <c r="E625" s="8">
        <v>5691114000000</v>
      </c>
      <c r="F625" s="8">
        <v>721011</v>
      </c>
      <c r="G625" s="8">
        <v>902288</v>
      </c>
      <c r="H625" s="1">
        <v>0</v>
      </c>
      <c r="I625" s="1">
        <v>-1.8226888305628464E-4</v>
      </c>
      <c r="J625" s="1">
        <v>0.28819466332862043</v>
      </c>
      <c r="K625" s="1">
        <v>0.24300786757014872</v>
      </c>
      <c r="L625" s="1">
        <v>-3.6058582963403231E-2</v>
      </c>
      <c r="M625" s="1">
        <v>-4.7745358090185673E-3</v>
      </c>
      <c r="N625" s="1">
        <f t="shared" ref="N625" si="250">N624+1</f>
        <v>90</v>
      </c>
      <c r="O625" s="1">
        <v>1390</v>
      </c>
      <c r="P625" s="1">
        <v>-1.8697755330901299E-2</v>
      </c>
      <c r="Q625" s="1">
        <v>-1.8874768327998132E-2</v>
      </c>
      <c r="R625" s="9">
        <v>64.496124031007753</v>
      </c>
      <c r="S625" s="1">
        <v>3</v>
      </c>
      <c r="T625" s="1">
        <v>0</v>
      </c>
      <c r="U625" s="1">
        <f t="shared" si="233"/>
        <v>1.809533615991475</v>
      </c>
      <c r="V625" s="1">
        <f t="shared" si="234"/>
        <v>1</v>
      </c>
      <c r="W625" s="1">
        <f t="shared" si="235"/>
        <v>6.4441831857049632</v>
      </c>
      <c r="X625" s="1">
        <f t="shared" si="231"/>
        <v>0.25927384294070305</v>
      </c>
      <c r="Y625" s="1">
        <f t="shared" si="238"/>
        <v>1.016260709700487</v>
      </c>
      <c r="Z625" s="1">
        <f t="shared" si="232"/>
        <v>0.32446062154291833</v>
      </c>
      <c r="AA625" s="1">
        <f t="shared" si="236"/>
        <v>1.809533615991475</v>
      </c>
    </row>
    <row r="626" spans="1:27" x14ac:dyDescent="0.45">
      <c r="A626" s="6" t="s">
        <v>143</v>
      </c>
      <c r="B626" s="7" t="s">
        <v>30</v>
      </c>
      <c r="C626" s="7" t="s">
        <v>44</v>
      </c>
      <c r="D626" s="8">
        <v>3063533</v>
      </c>
      <c r="E626" s="8">
        <v>8584000000000</v>
      </c>
      <c r="F626" s="8">
        <v>539753</v>
      </c>
      <c r="G626" s="8">
        <v>1216195</v>
      </c>
      <c r="H626" s="1">
        <v>2.1775284699515229E-2</v>
      </c>
      <c r="I626" s="1">
        <v>-5.2228220831913093E-4</v>
      </c>
      <c r="J626" s="1">
        <v>2.6914607291411157E-3</v>
      </c>
      <c r="K626" s="1">
        <v>0.63234244946492268</v>
      </c>
      <c r="L626" s="1">
        <v>-3.865300146412888E-2</v>
      </c>
      <c r="M626" s="1">
        <v>-1.2842926304464765E-2</v>
      </c>
      <c r="N626" s="1">
        <f t="shared" ref="N626:N631" si="251">N625</f>
        <v>90</v>
      </c>
      <c r="O626" s="1">
        <v>1391</v>
      </c>
      <c r="P626" s="1">
        <v>-0.67659786483068496</v>
      </c>
      <c r="Q626" s="1">
        <v>-1.1288587296057768</v>
      </c>
      <c r="R626" s="10">
        <v>72.528967194595154</v>
      </c>
      <c r="S626" s="1">
        <v>2</v>
      </c>
      <c r="T626" s="1">
        <v>1</v>
      </c>
      <c r="U626" s="1">
        <f t="shared" si="233"/>
        <v>1.8605114931947977</v>
      </c>
      <c r="V626" s="1">
        <f t="shared" si="234"/>
        <v>1</v>
      </c>
      <c r="W626" s="1">
        <f t="shared" si="235"/>
        <v>6.4862225628598162</v>
      </c>
      <c r="X626" s="1">
        <f t="shared" si="231"/>
        <v>0.17618644878315332</v>
      </c>
      <c r="Y626" s="1">
        <f t="shared" si="238"/>
        <v>1.2241422276813294</v>
      </c>
      <c r="Z626" s="1">
        <f t="shared" si="232"/>
        <v>0.39699099046754188</v>
      </c>
      <c r="AA626" s="1">
        <f t="shared" si="236"/>
        <v>1.8605114931947977</v>
      </c>
    </row>
    <row r="627" spans="1:27" x14ac:dyDescent="0.45">
      <c r="A627" s="6" t="s">
        <v>143</v>
      </c>
      <c r="B627" s="7" t="s">
        <v>31</v>
      </c>
      <c r="C627" s="7" t="s">
        <v>44</v>
      </c>
      <c r="D627" s="8">
        <v>5105332</v>
      </c>
      <c r="E627" s="8">
        <v>5500000000000</v>
      </c>
      <c r="F627" s="8">
        <v>750632</v>
      </c>
      <c r="G627" s="8">
        <v>1718520</v>
      </c>
      <c r="H627" s="1">
        <v>-5.5718031464301035E-3</v>
      </c>
      <c r="I627" s="1">
        <v>-5.3639271002453295E-3</v>
      </c>
      <c r="J627" s="1">
        <v>0.68813358432684935</v>
      </c>
      <c r="K627" s="1">
        <v>0.66351757217141838</v>
      </c>
      <c r="L627" s="1">
        <v>1.902291753569376E-2</v>
      </c>
      <c r="M627" s="1">
        <v>-5.8138359864995052E-3</v>
      </c>
      <c r="N627" s="1">
        <f t="shared" si="251"/>
        <v>90</v>
      </c>
      <c r="O627" s="1">
        <v>1392</v>
      </c>
      <c r="P627" s="1">
        <v>5.2535187273331702E-2</v>
      </c>
      <c r="Q627" s="1">
        <v>5.1201718104235835E-2</v>
      </c>
      <c r="R627" s="10">
        <v>88.564557861025563</v>
      </c>
      <c r="S627" s="1">
        <v>2</v>
      </c>
      <c r="T627" s="1">
        <v>0</v>
      </c>
      <c r="U627" s="1">
        <f t="shared" si="233"/>
        <v>1.9472599588525632</v>
      </c>
      <c r="V627" s="1">
        <f t="shared" si="234"/>
        <v>1</v>
      </c>
      <c r="W627" s="1">
        <f t="shared" si="235"/>
        <v>6.7080239895335438</v>
      </c>
      <c r="X627" s="1">
        <f t="shared" si="231"/>
        <v>0.14702902769104928</v>
      </c>
      <c r="Y627" s="1">
        <f t="shared" si="238"/>
        <v>0.23349237064427483</v>
      </c>
      <c r="Z627" s="1">
        <f t="shared" si="232"/>
        <v>0.33661278052044413</v>
      </c>
      <c r="AA627" s="1">
        <f t="shared" si="236"/>
        <v>1.9472599588525632</v>
      </c>
    </row>
    <row r="628" spans="1:27" x14ac:dyDescent="0.45">
      <c r="A628" s="6" t="s">
        <v>143</v>
      </c>
      <c r="B628" s="7" t="s">
        <v>32</v>
      </c>
      <c r="C628" s="7" t="s">
        <v>44</v>
      </c>
      <c r="D628" s="8">
        <v>5686610</v>
      </c>
      <c r="E628" s="8">
        <v>4034000000000</v>
      </c>
      <c r="F628" s="8">
        <v>1836610</v>
      </c>
      <c r="G628" s="8">
        <v>775300</v>
      </c>
      <c r="H628" s="1">
        <v>-2.5792133479504809E-2</v>
      </c>
      <c r="I628" s="1">
        <v>-5.9366293913596822E-4</v>
      </c>
      <c r="J628" s="1">
        <v>-0.26279793002903407</v>
      </c>
      <c r="K628" s="1">
        <v>-0.13215192772788822</v>
      </c>
      <c r="L628" s="1">
        <v>-3.3395332160584504E-2</v>
      </c>
      <c r="M628" s="1">
        <v>-1.3196452483067787E-3</v>
      </c>
      <c r="N628" s="1">
        <f t="shared" si="251"/>
        <v>90</v>
      </c>
      <c r="O628" s="1">
        <v>1393</v>
      </c>
      <c r="P628" s="1">
        <v>-0.212203810856575</v>
      </c>
      <c r="Q628" s="1">
        <v>-0.23851586579718767</v>
      </c>
      <c r="R628" s="10">
        <v>91.767194818203961</v>
      </c>
      <c r="S628" s="1">
        <v>2</v>
      </c>
      <c r="T628" s="1">
        <v>1</v>
      </c>
      <c r="U628" s="1">
        <f t="shared" si="233"/>
        <v>1.9626874561938805</v>
      </c>
      <c r="V628" s="1">
        <f t="shared" si="234"/>
        <v>1</v>
      </c>
      <c r="W628" s="1">
        <f t="shared" si="235"/>
        <v>6.7548534444195925</v>
      </c>
      <c r="X628" s="1">
        <f t="shared" si="231"/>
        <v>0.32297097919498613</v>
      </c>
      <c r="Y628" s="1">
        <f t="shared" si="238"/>
        <v>4.6685291232327106E-2</v>
      </c>
      <c r="Z628" s="1">
        <f t="shared" si="232"/>
        <v>0.13633781813769538</v>
      </c>
      <c r="AA628" s="1">
        <f t="shared" si="236"/>
        <v>1.9626874561938805</v>
      </c>
    </row>
    <row r="629" spans="1:27" x14ac:dyDescent="0.45">
      <c r="A629" s="6" t="s">
        <v>143</v>
      </c>
      <c r="B629" s="7" t="s">
        <v>33</v>
      </c>
      <c r="C629" s="7" t="s">
        <v>44</v>
      </c>
      <c r="D629" s="8">
        <v>5093211</v>
      </c>
      <c r="E629" s="8">
        <v>8298000000000</v>
      </c>
      <c r="F629" s="8">
        <v>1727642</v>
      </c>
      <c r="G629" s="8">
        <v>115569</v>
      </c>
      <c r="H629" s="1">
        <v>5.756207011999903E-3</v>
      </c>
      <c r="I629" s="1">
        <v>9.6228986237317468E-4</v>
      </c>
      <c r="J629" s="1">
        <v>-3.6583042947259885E-2</v>
      </c>
      <c r="K629" s="1">
        <v>0.19991461118981543</v>
      </c>
      <c r="L629" s="1">
        <v>4.3804661332340858E-2</v>
      </c>
      <c r="M629" s="1">
        <v>-2.2222078459786772E-3</v>
      </c>
      <c r="N629" s="1">
        <f t="shared" si="251"/>
        <v>90</v>
      </c>
      <c r="O629" s="1">
        <v>1394</v>
      </c>
      <c r="P629" s="1">
        <v>-0.26152913828577801</v>
      </c>
      <c r="Q629" s="1">
        <v>-0.30317363382943496</v>
      </c>
      <c r="R629" s="10">
        <v>88.087494405817949</v>
      </c>
      <c r="S629" s="1">
        <v>2</v>
      </c>
      <c r="T629" s="1">
        <v>1</v>
      </c>
      <c r="U629" s="1">
        <f t="shared" si="233"/>
        <v>1.9449142569245388</v>
      </c>
      <c r="V629" s="1">
        <f t="shared" si="234"/>
        <v>1</v>
      </c>
      <c r="W629" s="1">
        <f t="shared" si="235"/>
        <v>6.7069916683688975</v>
      </c>
      <c r="X629" s="1">
        <f t="shared" si="231"/>
        <v>0.33920487488148438</v>
      </c>
      <c r="Y629" s="1">
        <f t="shared" si="238"/>
        <v>0.90241747949799989</v>
      </c>
      <c r="Z629" s="1">
        <f t="shared" si="232"/>
        <v>2.2690793685947824E-2</v>
      </c>
      <c r="AA629" s="1">
        <f t="shared" si="236"/>
        <v>1.9449142569245388</v>
      </c>
    </row>
    <row r="630" spans="1:27" x14ac:dyDescent="0.45">
      <c r="A630" s="6" t="s">
        <v>143</v>
      </c>
      <c r="B630" s="7" t="s">
        <v>34</v>
      </c>
      <c r="C630" s="7" t="s">
        <v>44</v>
      </c>
      <c r="D630" s="6">
        <v>5971860</v>
      </c>
      <c r="E630" s="6">
        <v>7538000000000</v>
      </c>
      <c r="F630" s="6">
        <v>1621747</v>
      </c>
      <c r="G630" s="6">
        <v>996544</v>
      </c>
      <c r="H630" s="1">
        <v>8.7531111145043947E-3</v>
      </c>
      <c r="I630" s="1">
        <v>-1.3792416350395871E-3</v>
      </c>
      <c r="J630" s="1">
        <v>0.47730391700781521</v>
      </c>
      <c r="K630" s="1">
        <v>2.297251837283925E-2</v>
      </c>
      <c r="L630" s="1">
        <v>-9.0848615818208012E-3</v>
      </c>
      <c r="M630" s="1">
        <v>-1.3248844283392464E-3</v>
      </c>
      <c r="N630" s="1">
        <f t="shared" si="251"/>
        <v>90</v>
      </c>
      <c r="O630" s="1">
        <v>1395</v>
      </c>
      <c r="P630" s="1">
        <v>0.37310474003063598</v>
      </c>
      <c r="Q630" s="1">
        <v>0.31707440940474502</v>
      </c>
      <c r="R630" s="11">
        <v>64</v>
      </c>
      <c r="S630" s="1">
        <v>2</v>
      </c>
      <c r="T630" s="1">
        <v>0</v>
      </c>
      <c r="U630" s="1">
        <f t="shared" si="233"/>
        <v>1.8061799739838871</v>
      </c>
      <c r="V630" s="1">
        <f t="shared" si="234"/>
        <v>1</v>
      </c>
      <c r="W630" s="1">
        <f t="shared" si="235"/>
        <v>6.7761096178841749</v>
      </c>
      <c r="X630" s="1">
        <f t="shared" si="231"/>
        <v>0.27156480560495388</v>
      </c>
      <c r="Y630" s="1">
        <f t="shared" si="238"/>
        <v>0.5497550730702534</v>
      </c>
      <c r="Z630" s="1">
        <f t="shared" si="232"/>
        <v>0.16687330245518148</v>
      </c>
      <c r="AA630" s="1">
        <f t="shared" si="236"/>
        <v>1.8061799739838871</v>
      </c>
    </row>
    <row r="631" spans="1:27" x14ac:dyDescent="0.45">
      <c r="A631" s="6" t="s">
        <v>143</v>
      </c>
      <c r="B631" s="7" t="s">
        <v>35</v>
      </c>
      <c r="C631" s="7" t="s">
        <v>44</v>
      </c>
      <c r="D631" s="6">
        <v>7501013</v>
      </c>
      <c r="E631" s="6">
        <v>11114000000000</v>
      </c>
      <c r="F631" s="6">
        <v>1253583</v>
      </c>
      <c r="G631" s="6">
        <v>2397317</v>
      </c>
      <c r="H631" s="1">
        <v>-1.4953349760957778E-3</v>
      </c>
      <c r="I631" s="1">
        <v>1.5143866733972741E-3</v>
      </c>
      <c r="J631" s="1">
        <v>0.95749638849198404</v>
      </c>
      <c r="K631" s="1">
        <v>0.1925256281343477</v>
      </c>
      <c r="L631" s="1">
        <v>2.3728131912326565E-2</v>
      </c>
      <c r="M631" s="1">
        <v>2.0628889460440527E-3</v>
      </c>
      <c r="N631" s="1">
        <f t="shared" si="251"/>
        <v>90</v>
      </c>
      <c r="O631" s="1">
        <v>1396</v>
      </c>
      <c r="P631" s="1">
        <v>0.74064959144583498</v>
      </c>
      <c r="Q631" s="1">
        <v>0.55425837197386985</v>
      </c>
      <c r="R631" s="11">
        <v>82.892967217708033</v>
      </c>
      <c r="S631" s="1">
        <v>2</v>
      </c>
      <c r="T631" s="1">
        <v>0</v>
      </c>
      <c r="U631" s="1">
        <f t="shared" si="233"/>
        <v>1.9185176858204287</v>
      </c>
      <c r="V631" s="1">
        <f t="shared" si="234"/>
        <v>1</v>
      </c>
      <c r="W631" s="1">
        <f t="shared" si="235"/>
        <v>6.8751199181386609</v>
      </c>
      <c r="X631" s="1">
        <f t="shared" si="231"/>
        <v>0.16712182741184425</v>
      </c>
      <c r="Y631" s="1">
        <f t="shared" si="238"/>
        <v>0.57603539567532247</v>
      </c>
      <c r="Z631" s="1">
        <f t="shared" si="232"/>
        <v>0.31959909948163001</v>
      </c>
      <c r="AA631" s="1">
        <f t="shared" si="236"/>
        <v>1.9185176858204287</v>
      </c>
    </row>
    <row r="632" spans="1:27" ht="16.5" x14ac:dyDescent="0.45">
      <c r="A632" s="6" t="s">
        <v>144</v>
      </c>
      <c r="B632" s="7" t="s">
        <v>28</v>
      </c>
      <c r="C632" s="1" t="s">
        <v>46</v>
      </c>
      <c r="D632" s="8">
        <v>31323</v>
      </c>
      <c r="E632" s="8">
        <v>91320000000</v>
      </c>
      <c r="F632" s="8">
        <v>16624</v>
      </c>
      <c r="G632" s="8">
        <v>3107</v>
      </c>
      <c r="H632" s="1">
        <v>-3.8135090922022892E-2</v>
      </c>
      <c r="I632" s="1">
        <v>2.4903179733206378E-3</v>
      </c>
      <c r="J632" s="1">
        <v>0.86553666852044386</v>
      </c>
      <c r="K632" s="1">
        <v>0.23984719632543544</v>
      </c>
      <c r="L632" s="1">
        <v>1.2442808445556262E-2</v>
      </c>
      <c r="M632" s="1">
        <v>-1.7789678318600301E-3</v>
      </c>
      <c r="N632" s="1">
        <f t="shared" ref="N632" si="252">N631+1</f>
        <v>91</v>
      </c>
      <c r="O632" s="1">
        <v>1390</v>
      </c>
      <c r="P632" s="1">
        <v>0.63211764305185003</v>
      </c>
      <c r="Q632" s="1">
        <v>0.48987833914724133</v>
      </c>
      <c r="R632" s="9">
        <v>48.434108527131777</v>
      </c>
      <c r="S632" s="1">
        <v>0</v>
      </c>
      <c r="T632" s="1">
        <v>0</v>
      </c>
      <c r="U632" s="1">
        <f t="shared" si="233"/>
        <v>1.6851513105699949</v>
      </c>
      <c r="V632" s="1">
        <f t="shared" si="234"/>
        <v>0</v>
      </c>
      <c r="W632" s="1">
        <f t="shared" si="235"/>
        <v>4.4958633504820442</v>
      </c>
      <c r="X632" s="1">
        <f t="shared" si="231"/>
        <v>0.53072821888069466</v>
      </c>
      <c r="Y632" s="1">
        <f t="shared" si="238"/>
        <v>1.8265903574017441</v>
      </c>
      <c r="Z632" s="1">
        <f t="shared" si="232"/>
        <v>9.9192286817993164E-2</v>
      </c>
      <c r="AA632" s="1">
        <f t="shared" si="236"/>
        <v>0</v>
      </c>
    </row>
    <row r="633" spans="1:27" x14ac:dyDescent="0.45">
      <c r="A633" s="6" t="s">
        <v>144</v>
      </c>
      <c r="B633" s="7" t="s">
        <v>30</v>
      </c>
      <c r="C633" s="1" t="s">
        <v>46</v>
      </c>
      <c r="D633" s="8">
        <v>43109</v>
      </c>
      <c r="E633" s="8">
        <v>118260000000</v>
      </c>
      <c r="F633" s="8">
        <v>20207</v>
      </c>
      <c r="G633" s="8">
        <v>4997</v>
      </c>
      <c r="H633" s="1">
        <v>-3.9737097157234696E-2</v>
      </c>
      <c r="I633" s="1">
        <v>-1.8558402938732673E-2</v>
      </c>
      <c r="J633" s="1">
        <v>0.88190997109639302</v>
      </c>
      <c r="K633" s="1">
        <v>0.59890694347650664</v>
      </c>
      <c r="L633" s="1">
        <v>3.5311133303488396E-2</v>
      </c>
      <c r="M633" s="1">
        <v>-1.8524466059507696E-3</v>
      </c>
      <c r="N633" s="1">
        <f t="shared" ref="N633:N638" si="253">N632</f>
        <v>91</v>
      </c>
      <c r="O633" s="1">
        <v>1391</v>
      </c>
      <c r="P633" s="1">
        <v>0.35085516400389299</v>
      </c>
      <c r="Q633" s="1">
        <v>0.30073784672022114</v>
      </c>
      <c r="R633" s="10">
        <v>68.553751473983084</v>
      </c>
      <c r="S633" s="1">
        <v>0</v>
      </c>
      <c r="T633" s="1">
        <v>0</v>
      </c>
      <c r="U633" s="1">
        <f t="shared" si="233"/>
        <v>1.8360312257173679</v>
      </c>
      <c r="V633" s="1">
        <f t="shared" si="234"/>
        <v>0</v>
      </c>
      <c r="W633" s="1">
        <f t="shared" si="235"/>
        <v>4.6345679486363274</v>
      </c>
      <c r="X633" s="1">
        <f t="shared" si="231"/>
        <v>0.46874202602704773</v>
      </c>
      <c r="Y633" s="1">
        <f t="shared" si="238"/>
        <v>1.6416613474015362</v>
      </c>
      <c r="Z633" s="1">
        <f t="shared" si="232"/>
        <v>0.11591547008745273</v>
      </c>
      <c r="AA633" s="1">
        <f t="shared" si="236"/>
        <v>0</v>
      </c>
    </row>
    <row r="634" spans="1:27" x14ac:dyDescent="0.45">
      <c r="A634" s="6" t="s">
        <v>144</v>
      </c>
      <c r="B634" s="7" t="s">
        <v>31</v>
      </c>
      <c r="C634" s="1" t="s">
        <v>46</v>
      </c>
      <c r="D634" s="8">
        <v>70026</v>
      </c>
      <c r="E634" s="8">
        <v>141510000000</v>
      </c>
      <c r="F634" s="8">
        <v>24326</v>
      </c>
      <c r="G634" s="8">
        <v>12038</v>
      </c>
      <c r="H634" s="1">
        <v>-2.7983667075565648E-2</v>
      </c>
      <c r="I634" s="1">
        <v>0</v>
      </c>
      <c r="J634" s="1">
        <v>0.20836805675126552</v>
      </c>
      <c r="K634" s="1">
        <v>0.79126998692390627</v>
      </c>
      <c r="L634" s="1">
        <v>3.857531248396974E-2</v>
      </c>
      <c r="M634" s="1">
        <v>-8.3244485853239969E-4</v>
      </c>
      <c r="N634" s="1">
        <f t="shared" si="253"/>
        <v>91</v>
      </c>
      <c r="O634" s="1">
        <v>1392</v>
      </c>
      <c r="P634" s="1">
        <v>-0.49683034580112501</v>
      </c>
      <c r="Q634" s="1">
        <v>-0.68682788106047965</v>
      </c>
      <c r="R634" s="10">
        <v>81.774396743483933</v>
      </c>
      <c r="S634" s="1">
        <v>0</v>
      </c>
      <c r="T634" s="1">
        <v>1</v>
      </c>
      <c r="U634" s="1">
        <f t="shared" si="233"/>
        <v>1.9126173489823759</v>
      </c>
      <c r="V634" s="1">
        <f t="shared" si="234"/>
        <v>0</v>
      </c>
      <c r="W634" s="1">
        <f t="shared" si="235"/>
        <v>4.8452593194432092</v>
      </c>
      <c r="X634" s="1">
        <f t="shared" si="231"/>
        <v>0.34738525690457828</v>
      </c>
      <c r="Y634" s="1">
        <f t="shared" si="238"/>
        <v>1.1302720880641208</v>
      </c>
      <c r="Z634" s="1">
        <f t="shared" si="232"/>
        <v>0.17190757718561678</v>
      </c>
      <c r="AA634" s="1">
        <f t="shared" si="236"/>
        <v>0</v>
      </c>
    </row>
    <row r="635" spans="1:27" x14ac:dyDescent="0.45">
      <c r="A635" s="6" t="s">
        <v>144</v>
      </c>
      <c r="B635" s="7" t="s">
        <v>32</v>
      </c>
      <c r="C635" s="1" t="s">
        <v>46</v>
      </c>
      <c r="D635" s="8">
        <v>77080</v>
      </c>
      <c r="E635" s="8">
        <v>171675000000</v>
      </c>
      <c r="F635" s="8">
        <v>30697</v>
      </c>
      <c r="G635" s="8">
        <v>14813</v>
      </c>
      <c r="H635" s="1">
        <v>3.9754695221018349E-2</v>
      </c>
      <c r="I635" s="1">
        <v>3.4223241435429427E-3</v>
      </c>
      <c r="J635" s="1">
        <v>0.40535426249223411</v>
      </c>
      <c r="K635" s="1">
        <v>-0.17533850089487824</v>
      </c>
      <c r="L635" s="1">
        <v>-2.5287141883780503E-2</v>
      </c>
      <c r="M635" s="1">
        <v>1.0987347079811623E-3</v>
      </c>
      <c r="N635" s="1">
        <f t="shared" si="253"/>
        <v>91</v>
      </c>
      <c r="O635" s="1">
        <v>1393</v>
      </c>
      <c r="P635" s="1">
        <v>0.43650538192877503</v>
      </c>
      <c r="Q635" s="1">
        <v>0.36221334598694138</v>
      </c>
      <c r="R635" s="10">
        <v>88.365713622919444</v>
      </c>
      <c r="S635" s="1">
        <v>0</v>
      </c>
      <c r="T635" s="1">
        <v>0</v>
      </c>
      <c r="U635" s="1">
        <f t="shared" si="233"/>
        <v>1.9462837890767379</v>
      </c>
      <c r="V635" s="1">
        <f t="shared" si="234"/>
        <v>0</v>
      </c>
      <c r="W635" s="1">
        <f t="shared" si="235"/>
        <v>4.886941705983415</v>
      </c>
      <c r="X635" s="1">
        <f t="shared" si="231"/>
        <v>0.39824857291126103</v>
      </c>
      <c r="Y635" s="1">
        <f t="shared" si="238"/>
        <v>1.3086701417181728</v>
      </c>
      <c r="Z635" s="1">
        <f t="shared" si="232"/>
        <v>0.1921769590036326</v>
      </c>
      <c r="AA635" s="1">
        <f t="shared" si="236"/>
        <v>0</v>
      </c>
    </row>
    <row r="636" spans="1:27" x14ac:dyDescent="0.45">
      <c r="A636" s="6" t="s">
        <v>144</v>
      </c>
      <c r="B636" s="7" t="s">
        <v>33</v>
      </c>
      <c r="C636" s="1" t="s">
        <v>46</v>
      </c>
      <c r="D636" s="8">
        <v>113412</v>
      </c>
      <c r="E636" s="8">
        <v>238875000000</v>
      </c>
      <c r="F636" s="8">
        <v>32660</v>
      </c>
      <c r="G636" s="8">
        <v>7479</v>
      </c>
      <c r="H636" s="1">
        <v>3.1816852206132083E-2</v>
      </c>
      <c r="I636" s="1">
        <v>4.7193042821192677E-3</v>
      </c>
      <c r="J636" s="1">
        <v>0.21437088348853062</v>
      </c>
      <c r="K636" s="1">
        <v>0.17159285473018882</v>
      </c>
      <c r="L636" s="1">
        <v>-2.393921683226178E-2</v>
      </c>
      <c r="M636" s="1">
        <v>3.8871178330229382E-3</v>
      </c>
      <c r="N636" s="1">
        <f t="shared" si="253"/>
        <v>91</v>
      </c>
      <c r="O636" s="1">
        <v>1394</v>
      </c>
      <c r="P636" s="1">
        <v>-4.2533468708744401E-2</v>
      </c>
      <c r="Q636" s="1">
        <v>-4.3464512803257777E-2</v>
      </c>
      <c r="R636" s="10">
        <v>93.436587891912254</v>
      </c>
      <c r="S636" s="1">
        <v>0</v>
      </c>
      <c r="T636" s="1">
        <v>0</v>
      </c>
      <c r="U636" s="1">
        <f t="shared" si="233"/>
        <v>1.9705169705349013</v>
      </c>
      <c r="V636" s="1">
        <f t="shared" si="234"/>
        <v>0</v>
      </c>
      <c r="W636" s="1">
        <f t="shared" si="235"/>
        <v>5.0546590092134993</v>
      </c>
      <c r="X636" s="1">
        <f t="shared" si="231"/>
        <v>0.28797658096145029</v>
      </c>
      <c r="Y636" s="1">
        <f t="shared" si="238"/>
        <v>1.0845576729625306</v>
      </c>
      <c r="Z636" s="1">
        <f t="shared" si="232"/>
        <v>6.5945402602899161E-2</v>
      </c>
      <c r="AA636" s="1">
        <f t="shared" si="236"/>
        <v>0</v>
      </c>
    </row>
    <row r="637" spans="1:27" x14ac:dyDescent="0.45">
      <c r="A637" s="6" t="s">
        <v>144</v>
      </c>
      <c r="B637" s="7" t="s">
        <v>34</v>
      </c>
      <c r="C637" s="1" t="s">
        <v>46</v>
      </c>
      <c r="D637" s="6">
        <v>144393</v>
      </c>
      <c r="E637" s="6">
        <v>564600000000</v>
      </c>
      <c r="F637" s="6">
        <v>48753</v>
      </c>
      <c r="G637" s="6">
        <v>18040</v>
      </c>
      <c r="H637" s="1">
        <v>4.9950261546843955E-2</v>
      </c>
      <c r="I637" s="1">
        <v>-2.2516982345928967E-3</v>
      </c>
      <c r="J637" s="1">
        <v>1.5360440844952827</v>
      </c>
      <c r="K637" s="1">
        <v>0.10459760211554649</v>
      </c>
      <c r="L637" s="1">
        <v>-1.5592180205569392E-3</v>
      </c>
      <c r="M637" s="1">
        <v>-5.4600546005460051E-3</v>
      </c>
      <c r="N637" s="1">
        <f t="shared" si="253"/>
        <v>91</v>
      </c>
      <c r="O637" s="1">
        <v>1395</v>
      </c>
      <c r="P637" s="1">
        <v>1.31843087844448</v>
      </c>
      <c r="Q637" s="1">
        <v>0.84089061135535104</v>
      </c>
      <c r="R637" s="11">
        <v>66.458028792912515</v>
      </c>
      <c r="S637" s="1">
        <v>0</v>
      </c>
      <c r="T637" s="1">
        <v>0</v>
      </c>
      <c r="U637" s="1">
        <f t="shared" si="233"/>
        <v>1.8225474555545371</v>
      </c>
      <c r="V637" s="1">
        <f t="shared" si="234"/>
        <v>0</v>
      </c>
      <c r="W637" s="1">
        <f t="shared" si="235"/>
        <v>5.1595461396667135</v>
      </c>
      <c r="X637" s="1">
        <f t="shared" si="231"/>
        <v>0.33764102137915275</v>
      </c>
      <c r="Y637" s="1">
        <f t="shared" si="238"/>
        <v>1.775526373229265</v>
      </c>
      <c r="Z637" s="1">
        <f t="shared" si="232"/>
        <v>0.12493680441572652</v>
      </c>
      <c r="AA637" s="1">
        <f t="shared" si="236"/>
        <v>0</v>
      </c>
    </row>
    <row r="638" spans="1:27" x14ac:dyDescent="0.45">
      <c r="A638" s="6" t="s">
        <v>144</v>
      </c>
      <c r="B638" s="7" t="s">
        <v>35</v>
      </c>
      <c r="C638" s="1" t="s">
        <v>46</v>
      </c>
      <c r="D638" s="6">
        <v>144393</v>
      </c>
      <c r="E638" s="6">
        <v>236775000000</v>
      </c>
      <c r="F638" s="6">
        <v>51194</v>
      </c>
      <c r="G638" s="6">
        <v>18040</v>
      </c>
      <c r="H638" s="1">
        <v>-1.6818491508743649E-2</v>
      </c>
      <c r="I638" s="1">
        <v>-2.2211467196001E-4</v>
      </c>
      <c r="J638" s="1">
        <v>-0.59136372315978691</v>
      </c>
      <c r="K638" s="1">
        <v>0.2896348963489635</v>
      </c>
      <c r="L638" s="1">
        <v>2.7715114405414115E-2</v>
      </c>
      <c r="M638" s="1">
        <v>4.2593876345161609E-3</v>
      </c>
      <c r="N638" s="1">
        <f t="shared" si="253"/>
        <v>91</v>
      </c>
      <c r="O638" s="1">
        <v>1396</v>
      </c>
      <c r="P638" s="1">
        <v>-0.87176114228968704</v>
      </c>
      <c r="Q638" s="1">
        <v>-2.053860678157247</v>
      </c>
      <c r="R638" s="11">
        <v>69.852920793382054</v>
      </c>
      <c r="S638" s="1">
        <v>0</v>
      </c>
      <c r="T638" s="1">
        <v>1</v>
      </c>
      <c r="U638" s="1">
        <f t="shared" si="233"/>
        <v>1.8441845701914801</v>
      </c>
      <c r="V638" s="1">
        <f t="shared" si="234"/>
        <v>0</v>
      </c>
      <c r="W638" s="1">
        <f t="shared" si="235"/>
        <v>5.1595461396667135</v>
      </c>
      <c r="X638" s="1">
        <f t="shared" si="231"/>
        <v>0.35454627301877517</v>
      </c>
      <c r="Y638" s="1">
        <f t="shared" si="238"/>
        <v>0.93237333109191611</v>
      </c>
      <c r="Z638" s="1">
        <f t="shared" si="232"/>
        <v>0.12493680441572652</v>
      </c>
      <c r="AA638" s="1">
        <f t="shared" si="236"/>
        <v>0</v>
      </c>
    </row>
    <row r="639" spans="1:27" ht="16.5" x14ac:dyDescent="0.45">
      <c r="A639" s="6" t="s">
        <v>145</v>
      </c>
      <c r="B639" s="7" t="s">
        <v>28</v>
      </c>
      <c r="C639" s="1" t="s">
        <v>37</v>
      </c>
      <c r="D639" s="8">
        <v>275193</v>
      </c>
      <c r="E639" s="8">
        <v>105700000000</v>
      </c>
      <c r="F639" s="8">
        <v>260382</v>
      </c>
      <c r="G639" s="8">
        <v>1221</v>
      </c>
      <c r="H639" s="1">
        <v>-9.2281129997321548E-4</v>
      </c>
      <c r="I639" s="1">
        <v>-1.735429244722925E-4</v>
      </c>
      <c r="J639" s="1">
        <v>-6.6134167457967963E-2</v>
      </c>
      <c r="K639" s="1">
        <v>0.2320705807449179</v>
      </c>
      <c r="L639" s="1">
        <v>0</v>
      </c>
      <c r="M639" s="1">
        <v>-8.5910970028052567E-3</v>
      </c>
      <c r="N639" s="1">
        <f t="shared" ref="N639" si="254">N638+1</f>
        <v>92</v>
      </c>
      <c r="O639" s="1">
        <v>1390</v>
      </c>
      <c r="P639" s="1">
        <v>-0.34706471255883897</v>
      </c>
      <c r="Q639" s="1">
        <v>-0.42627725501285907</v>
      </c>
      <c r="R639" s="9">
        <v>74.000672964852711</v>
      </c>
      <c r="S639" s="1">
        <v>0</v>
      </c>
      <c r="T639" s="1">
        <v>1</v>
      </c>
      <c r="U639" s="1">
        <f t="shared" si="233"/>
        <v>1.8692356692389911</v>
      </c>
      <c r="V639" s="1">
        <f t="shared" si="234"/>
        <v>0</v>
      </c>
      <c r="W639" s="1">
        <f t="shared" si="235"/>
        <v>5.4396373826883373</v>
      </c>
      <c r="X639" s="1">
        <f t="shared" si="231"/>
        <v>0.94617959032388177</v>
      </c>
      <c r="Y639" s="1">
        <f t="shared" si="238"/>
        <v>1.9652347449313565</v>
      </c>
      <c r="Z639" s="1">
        <f t="shared" si="232"/>
        <v>4.4368861126554814E-3</v>
      </c>
      <c r="AA639" s="1">
        <f t="shared" si="236"/>
        <v>0</v>
      </c>
    </row>
    <row r="640" spans="1:27" x14ac:dyDescent="0.45">
      <c r="A640" s="6" t="s">
        <v>145</v>
      </c>
      <c r="B640" s="7" t="s">
        <v>30</v>
      </c>
      <c r="C640" s="1" t="s">
        <v>37</v>
      </c>
      <c r="D640" s="8">
        <v>304543</v>
      </c>
      <c r="E640" s="8">
        <v>171100000000</v>
      </c>
      <c r="F640" s="8">
        <v>251093</v>
      </c>
      <c r="G640" s="8">
        <v>3633</v>
      </c>
      <c r="H640" s="1">
        <v>0</v>
      </c>
      <c r="I640" s="1">
        <v>8.2361398249123727E-3</v>
      </c>
      <c r="J640" s="1">
        <v>-5.6851486332914619E-2</v>
      </c>
      <c r="K640" s="1">
        <v>0.92679573305772922</v>
      </c>
      <c r="L640" s="1">
        <v>3.6560230839965666E-2</v>
      </c>
      <c r="M640" s="1">
        <v>1.797866888885696E-2</v>
      </c>
      <c r="N640" s="1">
        <f t="shared" ref="N640:N645" si="255">N639</f>
        <v>92</v>
      </c>
      <c r="O640" s="1">
        <v>1391</v>
      </c>
      <c r="P640" s="1">
        <v>-0.88117987608883797</v>
      </c>
      <c r="Q640" s="1">
        <v>-2.1301444932073994</v>
      </c>
      <c r="R640" s="10">
        <v>66.666666666666671</v>
      </c>
      <c r="S640" s="1">
        <v>0</v>
      </c>
      <c r="T640" s="1">
        <v>1</v>
      </c>
      <c r="U640" s="1">
        <f t="shared" si="233"/>
        <v>1.8239087409443189</v>
      </c>
      <c r="V640" s="1">
        <f t="shared" si="234"/>
        <v>0</v>
      </c>
      <c r="W640" s="1">
        <f t="shared" si="235"/>
        <v>5.4836486215806302</v>
      </c>
      <c r="X640" s="1">
        <f t="shared" si="231"/>
        <v>0.82449112276427305</v>
      </c>
      <c r="Y640" s="1">
        <f t="shared" si="238"/>
        <v>1.1635015434270937</v>
      </c>
      <c r="Z640" s="1">
        <f t="shared" si="232"/>
        <v>1.1929349878342302E-2</v>
      </c>
      <c r="AA640" s="1">
        <f t="shared" si="236"/>
        <v>0</v>
      </c>
    </row>
    <row r="641" spans="1:27" x14ac:dyDescent="0.45">
      <c r="A641" s="6" t="s">
        <v>145</v>
      </c>
      <c r="B641" s="7" t="s">
        <v>31</v>
      </c>
      <c r="C641" s="1" t="s">
        <v>37</v>
      </c>
      <c r="D641" s="8">
        <v>287157</v>
      </c>
      <c r="E641" s="8">
        <v>429306666000</v>
      </c>
      <c r="F641" s="8">
        <v>233715</v>
      </c>
      <c r="G641" s="8">
        <v>2069</v>
      </c>
      <c r="H641" s="1">
        <v>-3.331358050137842E-2</v>
      </c>
      <c r="I641" s="1">
        <v>4.9101181980227976E-3</v>
      </c>
      <c r="J641" s="1">
        <v>1.4001648856898248</v>
      </c>
      <c r="K641" s="1">
        <v>0.46606610058284603</v>
      </c>
      <c r="L641" s="1">
        <v>1.7293312547890079E-2</v>
      </c>
      <c r="M641" s="1">
        <v>-5.3639271002453295E-3</v>
      </c>
      <c r="N641" s="1">
        <f t="shared" si="255"/>
        <v>92</v>
      </c>
      <c r="O641" s="1">
        <v>1392</v>
      </c>
      <c r="P641" s="1">
        <v>0.96360320270236599</v>
      </c>
      <c r="Q641" s="1">
        <v>0.67478115423646912</v>
      </c>
      <c r="R641" s="10">
        <v>88.548791609667134</v>
      </c>
      <c r="S641" s="1">
        <v>0</v>
      </c>
      <c r="T641" s="1">
        <v>0</v>
      </c>
      <c r="U641" s="1">
        <f t="shared" si="233"/>
        <v>1.9471826389215268</v>
      </c>
      <c r="V641" s="1">
        <f t="shared" si="234"/>
        <v>0</v>
      </c>
      <c r="W641" s="1">
        <f t="shared" si="235"/>
        <v>5.4581194075032009</v>
      </c>
      <c r="X641" s="1">
        <f t="shared" si="231"/>
        <v>0.81389274856611538</v>
      </c>
      <c r="Y641" s="1">
        <f t="shared" si="238"/>
        <v>2.0835745490352502</v>
      </c>
      <c r="Z641" s="1">
        <f t="shared" si="232"/>
        <v>7.2051177578815774E-3</v>
      </c>
      <c r="AA641" s="1">
        <f t="shared" si="236"/>
        <v>0</v>
      </c>
    </row>
    <row r="642" spans="1:27" x14ac:dyDescent="0.45">
      <c r="A642" s="6" t="s">
        <v>145</v>
      </c>
      <c r="B642" s="7" t="s">
        <v>32</v>
      </c>
      <c r="C642" s="1" t="s">
        <v>37</v>
      </c>
      <c r="D642" s="8">
        <v>638522</v>
      </c>
      <c r="E642" s="8">
        <v>416793243000</v>
      </c>
      <c r="F642" s="8">
        <v>396275</v>
      </c>
      <c r="G642" s="8">
        <v>-27795</v>
      </c>
      <c r="H642" s="1">
        <v>2.1321961620469083E-3</v>
      </c>
      <c r="I642" s="1">
        <v>-1.7355098546607778E-3</v>
      </c>
      <c r="J642" s="1">
        <v>0.18371337226200218</v>
      </c>
      <c r="K642" s="1">
        <v>-0.17309281684573646</v>
      </c>
      <c r="L642" s="1">
        <v>1.1160714285714285E-3</v>
      </c>
      <c r="M642" s="1">
        <v>-1.5011930534266708E-4</v>
      </c>
      <c r="N642" s="1">
        <f t="shared" si="255"/>
        <v>92</v>
      </c>
      <c r="O642" s="1">
        <v>1393</v>
      </c>
      <c r="P642" s="1">
        <v>0.263735914087116</v>
      </c>
      <c r="Q642" s="1">
        <v>0.23407234516747097</v>
      </c>
      <c r="R642" s="10">
        <v>70.863787375415271</v>
      </c>
      <c r="S642" s="1">
        <v>0</v>
      </c>
      <c r="T642" s="1">
        <v>0</v>
      </c>
      <c r="U642" s="1">
        <f t="shared" si="233"/>
        <v>1.8504243598555854</v>
      </c>
      <c r="V642" s="1">
        <f t="shared" si="234"/>
        <v>0</v>
      </c>
      <c r="W642" s="1">
        <f t="shared" si="235"/>
        <v>5.8051758652862038</v>
      </c>
      <c r="X642" s="1">
        <f t="shared" ref="X642:X705" si="256">F642/D642</f>
        <v>0.62061291545162112</v>
      </c>
      <c r="Y642" s="1">
        <f t="shared" si="238"/>
        <v>0.54263241190219791</v>
      </c>
      <c r="Z642" s="1">
        <f t="shared" ref="Z642:Z705" si="257">G642/D642</f>
        <v>-4.3530215090474562E-2</v>
      </c>
      <c r="AA642" s="1">
        <f t="shared" si="236"/>
        <v>0</v>
      </c>
    </row>
    <row r="643" spans="1:27" x14ac:dyDescent="0.45">
      <c r="A643" s="6" t="s">
        <v>145</v>
      </c>
      <c r="B643" s="7" t="s">
        <v>33</v>
      </c>
      <c r="C643" s="1" t="s">
        <v>37</v>
      </c>
      <c r="D643" s="8">
        <v>638191</v>
      </c>
      <c r="E643" s="8">
        <v>445991230000</v>
      </c>
      <c r="F643" s="8">
        <v>429241</v>
      </c>
      <c r="G643" s="8">
        <v>-29007</v>
      </c>
      <c r="H643" s="1">
        <v>-2.8019323671497585E-2</v>
      </c>
      <c r="I643" s="1">
        <v>-1.4146485528647371E-2</v>
      </c>
      <c r="J643" s="1">
        <v>5.8035714285714288E-2</v>
      </c>
      <c r="K643" s="1">
        <v>0.15678381239827441</v>
      </c>
      <c r="L643" s="1">
        <v>-6.3291139240506328E-3</v>
      </c>
      <c r="M643" s="1">
        <v>-5.8910111707232114E-3</v>
      </c>
      <c r="N643" s="1">
        <f t="shared" si="255"/>
        <v>92</v>
      </c>
      <c r="O643" s="1">
        <v>1394</v>
      </c>
      <c r="P643" s="1">
        <v>-0.131183475171292</v>
      </c>
      <c r="Q643" s="1">
        <v>-0.14062330969247938</v>
      </c>
      <c r="R643" s="10">
        <v>55.65891472868217</v>
      </c>
      <c r="S643" s="1">
        <v>0</v>
      </c>
      <c r="T643" s="1">
        <v>0</v>
      </c>
      <c r="U643" s="1">
        <f t="shared" ref="U643:U706" si="258">LOG10(R643)</f>
        <v>1.7455347339430514</v>
      </c>
      <c r="V643" s="1">
        <f t="shared" ref="V643:V706" si="259">IF(S643&gt;0.2,1,0)</f>
        <v>0</v>
      </c>
      <c r="W643" s="1">
        <f t="shared" ref="W643:W706" si="260">LOG10(D643)</f>
        <v>5.8049506753230231</v>
      </c>
      <c r="X643" s="1">
        <f t="shared" si="256"/>
        <v>0.67259018068258558</v>
      </c>
      <c r="Y643" s="1">
        <f t="shared" si="238"/>
        <v>0.75820429925567701</v>
      </c>
      <c r="Z643" s="1">
        <f t="shared" si="257"/>
        <v>-4.5451910164825263E-2</v>
      </c>
      <c r="AA643" s="1">
        <f t="shared" ref="AA643:AA706" si="261">U643*V643</f>
        <v>0</v>
      </c>
    </row>
    <row r="644" spans="1:27" x14ac:dyDescent="0.45">
      <c r="A644" s="6" t="s">
        <v>145</v>
      </c>
      <c r="B644" s="7" t="s">
        <v>34</v>
      </c>
      <c r="C644" s="1" t="s">
        <v>37</v>
      </c>
      <c r="D644" s="6">
        <v>716554</v>
      </c>
      <c r="E644" s="6">
        <v>382461544000</v>
      </c>
      <c r="F644" s="6">
        <v>527917</v>
      </c>
      <c r="G644" s="6">
        <v>-6973</v>
      </c>
      <c r="H644" s="1">
        <v>4.7511312217194568E-2</v>
      </c>
      <c r="I644" s="1">
        <v>-1.3248844283392464E-3</v>
      </c>
      <c r="J644" s="1">
        <v>-4.1139240506329111E-2</v>
      </c>
      <c r="K644" s="1">
        <v>7.5978676247101445E-2</v>
      </c>
      <c r="L644" s="1">
        <v>-5.5005500550055009E-3</v>
      </c>
      <c r="M644" s="1">
        <v>-3.516712318332291E-3</v>
      </c>
      <c r="N644" s="1">
        <f t="shared" si="255"/>
        <v>92</v>
      </c>
      <c r="O644" s="1">
        <v>1395</v>
      </c>
      <c r="P644" s="1">
        <v>-0.230967588934853</v>
      </c>
      <c r="Q644" s="1">
        <v>-0.26262216333585442</v>
      </c>
      <c r="R644" s="11">
        <v>77.848837209302317</v>
      </c>
      <c r="S644" s="1">
        <v>0</v>
      </c>
      <c r="T644" s="1">
        <v>1</v>
      </c>
      <c r="U644" s="1">
        <f t="shared" si="258"/>
        <v>1.89125213010446</v>
      </c>
      <c r="V644" s="1">
        <f t="shared" si="259"/>
        <v>0</v>
      </c>
      <c r="W644" s="1">
        <f t="shared" si="260"/>
        <v>5.8552489246961335</v>
      </c>
      <c r="X644" s="1">
        <f t="shared" si="256"/>
        <v>0.73674419513393263</v>
      </c>
      <c r="Y644" s="1">
        <f t="shared" si="238"/>
        <v>0.70680357629544521</v>
      </c>
      <c r="Z644" s="1">
        <f t="shared" si="257"/>
        <v>-9.731297292318513E-3</v>
      </c>
      <c r="AA644" s="1">
        <f t="shared" si="261"/>
        <v>0</v>
      </c>
    </row>
    <row r="645" spans="1:27" x14ac:dyDescent="0.45">
      <c r="A645" s="6" t="s">
        <v>145</v>
      </c>
      <c r="B645" s="7" t="s">
        <v>35</v>
      </c>
      <c r="C645" s="1" t="s">
        <v>37</v>
      </c>
      <c r="D645" s="6">
        <v>681185</v>
      </c>
      <c r="E645" s="6">
        <v>335616422000</v>
      </c>
      <c r="F645" s="6">
        <v>483449</v>
      </c>
      <c r="G645" s="6">
        <v>15618</v>
      </c>
      <c r="H645" s="1">
        <v>-1.1956521739130435E-2</v>
      </c>
      <c r="I645" s="1">
        <v>-1.9191901204669095E-2</v>
      </c>
      <c r="J645" s="1">
        <v>4.6204620462046202E-2</v>
      </c>
      <c r="K645" s="1">
        <v>0.41688593219854825</v>
      </c>
      <c r="L645" s="1">
        <v>1.9978969505783387E-2</v>
      </c>
      <c r="M645" s="1">
        <v>-1.3763009224621092E-2</v>
      </c>
      <c r="N645" s="1">
        <f t="shared" si="255"/>
        <v>92</v>
      </c>
      <c r="O645" s="1">
        <v>1396</v>
      </c>
      <c r="P645" s="1">
        <v>-0.380772502799063</v>
      </c>
      <c r="Q645" s="1">
        <v>-0.47928255006835668</v>
      </c>
      <c r="R645" s="11">
        <v>55.193798449612409</v>
      </c>
      <c r="S645" s="1">
        <v>0</v>
      </c>
      <c r="T645" s="1">
        <v>1</v>
      </c>
      <c r="U645" s="1">
        <f t="shared" si="258"/>
        <v>1.7418902833376075</v>
      </c>
      <c r="V645" s="1">
        <f t="shared" si="259"/>
        <v>0</v>
      </c>
      <c r="W645" s="1">
        <f t="shared" si="260"/>
        <v>5.8332650760360814</v>
      </c>
      <c r="X645" s="1">
        <f t="shared" si="256"/>
        <v>0.70971762443389097</v>
      </c>
      <c r="Y645" s="1">
        <f t="shared" si="238"/>
        <v>0.5290360989683337</v>
      </c>
      <c r="Z645" s="1">
        <f t="shared" si="257"/>
        <v>2.2927692183474388E-2</v>
      </c>
      <c r="AA645" s="1">
        <f t="shared" si="261"/>
        <v>0</v>
      </c>
    </row>
    <row r="646" spans="1:27" ht="16.5" x14ac:dyDescent="0.45">
      <c r="A646" s="6" t="s">
        <v>146</v>
      </c>
      <c r="B646" s="7" t="s">
        <v>28</v>
      </c>
      <c r="C646" s="1" t="s">
        <v>147</v>
      </c>
      <c r="D646" s="8">
        <v>1207224</v>
      </c>
      <c r="E646" s="8">
        <v>1449210000000</v>
      </c>
      <c r="F646" s="8">
        <v>914755</v>
      </c>
      <c r="G646" s="8">
        <v>136606</v>
      </c>
      <c r="H646" s="1">
        <v>-0.11199742729551754</v>
      </c>
      <c r="I646" s="1">
        <v>-9.0035142749266654E-3</v>
      </c>
      <c r="J646" s="1">
        <v>0.22275571727202051</v>
      </c>
      <c r="K646" s="1">
        <v>0.16077356860248307</v>
      </c>
      <c r="L646" s="1">
        <v>-1.1708786537276486E-3</v>
      </c>
      <c r="M646" s="1">
        <v>-2.1548135596540546E-4</v>
      </c>
      <c r="N646" s="1">
        <f t="shared" ref="N646" si="262">N645+1</f>
        <v>93</v>
      </c>
      <c r="O646" s="1">
        <v>1390</v>
      </c>
      <c r="P646" s="1">
        <v>0.12517782370629299</v>
      </c>
      <c r="Q646" s="1">
        <v>0.11794108868205085</v>
      </c>
      <c r="R646" s="9">
        <v>29.880053914868189</v>
      </c>
      <c r="S646" s="5">
        <v>0</v>
      </c>
      <c r="T646" s="1">
        <v>0</v>
      </c>
      <c r="U646" s="1">
        <f t="shared" si="258"/>
        <v>1.4753813767748412</v>
      </c>
      <c r="V646" s="1">
        <f t="shared" si="259"/>
        <v>0</v>
      </c>
      <c r="W646" s="1">
        <f t="shared" si="260"/>
        <v>6.0817878607668359</v>
      </c>
      <c r="X646" s="1">
        <f t="shared" si="256"/>
        <v>0.75773427300981422</v>
      </c>
      <c r="Y646" s="1">
        <f t="shared" si="238"/>
        <v>1.6004151812065903</v>
      </c>
      <c r="Z646" s="1">
        <f t="shared" si="257"/>
        <v>0.11315712742622744</v>
      </c>
      <c r="AA646" s="1">
        <f t="shared" si="261"/>
        <v>0</v>
      </c>
    </row>
    <row r="647" spans="1:27" x14ac:dyDescent="0.45">
      <c r="A647" s="6" t="s">
        <v>146</v>
      </c>
      <c r="B647" s="7" t="s">
        <v>30</v>
      </c>
      <c r="C647" s="1" t="s">
        <v>147</v>
      </c>
      <c r="D647" s="8">
        <v>1937401</v>
      </c>
      <c r="E647" s="8">
        <v>2449600000000</v>
      </c>
      <c r="F647" s="8">
        <v>1482392</v>
      </c>
      <c r="G647" s="8">
        <v>216552</v>
      </c>
      <c r="H647" s="1">
        <v>-1.321711415121961E-2</v>
      </c>
      <c r="I647" s="1">
        <v>-4.4307411213886034E-3</v>
      </c>
      <c r="J647" s="1">
        <v>0.37937751033451589</v>
      </c>
      <c r="K647" s="1">
        <v>1.2872660313231534</v>
      </c>
      <c r="L647" s="1">
        <v>8.6212965951853343E-4</v>
      </c>
      <c r="M647" s="1">
        <v>-2.3124060585038731E-3</v>
      </c>
      <c r="N647" s="1">
        <f t="shared" ref="N647:N652" si="263">N646</f>
        <v>93</v>
      </c>
      <c r="O647" s="1">
        <v>1391</v>
      </c>
      <c r="P647" s="1">
        <v>-0.79497145628274601</v>
      </c>
      <c r="Q647" s="1">
        <v>-1.5846060718912487</v>
      </c>
      <c r="R647" s="10">
        <v>58.663236211351688</v>
      </c>
      <c r="S647" s="5">
        <v>0</v>
      </c>
      <c r="T647" s="1">
        <v>1</v>
      </c>
      <c r="U647" s="1">
        <f t="shared" si="258"/>
        <v>1.768366017559716</v>
      </c>
      <c r="V647" s="1">
        <f t="shared" si="259"/>
        <v>0</v>
      </c>
      <c r="W647" s="1">
        <f t="shared" si="260"/>
        <v>6.2872195195643075</v>
      </c>
      <c r="X647" s="1">
        <f t="shared" si="256"/>
        <v>0.76514464481023803</v>
      </c>
      <c r="Y647" s="1">
        <f t="shared" ref="Y647:Y710" si="264">LN((E647/1000000)/(D647-F647))</f>
        <v>1.6833628259283147</v>
      </c>
      <c r="Z647" s="1">
        <f t="shared" si="257"/>
        <v>0.11177448550919505</v>
      </c>
      <c r="AA647" s="1">
        <f t="shared" si="261"/>
        <v>0</v>
      </c>
    </row>
    <row r="648" spans="1:27" x14ac:dyDescent="0.45">
      <c r="A648" s="6" t="s">
        <v>146</v>
      </c>
      <c r="B648" s="7" t="s">
        <v>31</v>
      </c>
      <c r="C648" s="1" t="s">
        <v>147</v>
      </c>
      <c r="D648" s="8">
        <v>2876009</v>
      </c>
      <c r="E648" s="8">
        <v>1687400000000</v>
      </c>
      <c r="F648" s="8">
        <v>2241465</v>
      </c>
      <c r="G648" s="8">
        <v>271378</v>
      </c>
      <c r="H648" s="1">
        <v>-2.8351258134874841E-2</v>
      </c>
      <c r="I648" s="1">
        <v>4.0352397554765159E-3</v>
      </c>
      <c r="J648" s="1">
        <v>0.24657838140137914</v>
      </c>
      <c r="K648" s="1">
        <v>0.29842884855024987</v>
      </c>
      <c r="L648" s="1">
        <v>-2.6006811536133458E-2</v>
      </c>
      <c r="M648" s="1">
        <v>4.2346469313650796E-3</v>
      </c>
      <c r="N648" s="1">
        <f t="shared" si="263"/>
        <v>93</v>
      </c>
      <c r="O648" s="1">
        <v>1392</v>
      </c>
      <c r="P648" s="1">
        <v>-6.1101445865269999E-2</v>
      </c>
      <c r="Q648" s="1">
        <v>-6.3047841675440461E-2</v>
      </c>
      <c r="R648" s="10">
        <v>46.849623581623234</v>
      </c>
      <c r="S648" s="5">
        <v>0</v>
      </c>
      <c r="T648" s="1">
        <v>0</v>
      </c>
      <c r="U648" s="1">
        <f t="shared" si="258"/>
        <v>1.6707061058517447</v>
      </c>
      <c r="V648" s="1">
        <f t="shared" si="259"/>
        <v>0</v>
      </c>
      <c r="W648" s="1">
        <f t="shared" si="260"/>
        <v>6.4587902407665547</v>
      </c>
      <c r="X648" s="1">
        <f t="shared" si="256"/>
        <v>0.77936647625233435</v>
      </c>
      <c r="Y648" s="1">
        <f t="shared" si="264"/>
        <v>0.97803753103971636</v>
      </c>
      <c r="Z648" s="1">
        <f t="shared" si="257"/>
        <v>9.4359231838287011E-2</v>
      </c>
      <c r="AA648" s="1">
        <f t="shared" si="261"/>
        <v>0</v>
      </c>
    </row>
    <row r="649" spans="1:27" x14ac:dyDescent="0.45">
      <c r="A649" s="6" t="s">
        <v>146</v>
      </c>
      <c r="B649" s="7" t="s">
        <v>32</v>
      </c>
      <c r="C649" s="1" t="s">
        <v>147</v>
      </c>
      <c r="D649" s="8">
        <v>2660686</v>
      </c>
      <c r="E649" s="8">
        <v>14527400000000</v>
      </c>
      <c r="F649" s="8">
        <v>2245553</v>
      </c>
      <c r="G649" s="8">
        <v>302416</v>
      </c>
      <c r="H649" s="1">
        <v>-3.9081867541078584E-2</v>
      </c>
      <c r="I649" s="1">
        <v>-9.7151048199247449E-3</v>
      </c>
      <c r="J649" s="1">
        <v>0.16904374216758591</v>
      </c>
      <c r="K649" s="1">
        <v>-9.5394986362721909E-2</v>
      </c>
      <c r="L649" s="1">
        <v>9.3287391526289051E-3</v>
      </c>
      <c r="M649" s="1">
        <v>-8.6551362071982732E-3</v>
      </c>
      <c r="N649" s="1">
        <f t="shared" si="263"/>
        <v>93</v>
      </c>
      <c r="O649" s="1">
        <v>1393</v>
      </c>
      <c r="P649" s="1">
        <v>0.214914265620512</v>
      </c>
      <c r="Q649" s="1">
        <v>0.19467351102750804</v>
      </c>
      <c r="R649" s="10">
        <v>16.33740102997378</v>
      </c>
      <c r="S649" s="5">
        <v>0</v>
      </c>
      <c r="T649" s="1">
        <v>0</v>
      </c>
      <c r="U649" s="1">
        <f t="shared" si="258"/>
        <v>1.2131829696924139</v>
      </c>
      <c r="V649" s="1">
        <f t="shared" si="259"/>
        <v>0</v>
      </c>
      <c r="W649" s="1">
        <f t="shared" si="260"/>
        <v>6.4249936244522754</v>
      </c>
      <c r="X649" s="1">
        <f t="shared" si="256"/>
        <v>0.84397520038065366</v>
      </c>
      <c r="Y649" s="1">
        <f t="shared" si="264"/>
        <v>3.5551928496137073</v>
      </c>
      <c r="Z649" s="1">
        <f t="shared" si="257"/>
        <v>0.11366091301265914</v>
      </c>
      <c r="AA649" s="1">
        <f t="shared" si="261"/>
        <v>0</v>
      </c>
    </row>
    <row r="650" spans="1:27" x14ac:dyDescent="0.45">
      <c r="A650" s="6" t="s">
        <v>146</v>
      </c>
      <c r="B650" s="7" t="s">
        <v>33</v>
      </c>
      <c r="C650" s="1" t="s">
        <v>147</v>
      </c>
      <c r="D650" s="8">
        <v>8726030</v>
      </c>
      <c r="E650" s="8">
        <v>9313400000000</v>
      </c>
      <c r="F650" s="8">
        <v>4846269</v>
      </c>
      <c r="G650" s="8">
        <v>3060956</v>
      </c>
      <c r="H650" s="1">
        <v>-1.3557794707954452E-2</v>
      </c>
      <c r="I650" s="1">
        <v>1.6719376347118426E-3</v>
      </c>
      <c r="J650" s="1">
        <v>3.598556114635747</v>
      </c>
      <c r="K650" s="1">
        <v>9.6369509420754826E-2</v>
      </c>
      <c r="L650" s="1">
        <v>-2.2201078338090707E-2</v>
      </c>
      <c r="M650" s="1">
        <v>3.4749817937556739E-3</v>
      </c>
      <c r="N650" s="1">
        <f t="shared" si="263"/>
        <v>93</v>
      </c>
      <c r="O650" s="1">
        <v>1394</v>
      </c>
      <c r="P650" s="1">
        <v>3.45234469783844</v>
      </c>
      <c r="Q650" s="1">
        <v>1.4934308558065927</v>
      </c>
      <c r="R650" s="10">
        <v>66.943483142611043</v>
      </c>
      <c r="S650" s="5">
        <v>0</v>
      </c>
      <c r="T650" s="1">
        <v>0</v>
      </c>
      <c r="U650" s="1">
        <f t="shared" si="258"/>
        <v>1.8257083054263148</v>
      </c>
      <c r="V650" s="1">
        <f t="shared" si="259"/>
        <v>0</v>
      </c>
      <c r="W650" s="1">
        <f t="shared" si="260"/>
        <v>6.9408167017532607</v>
      </c>
      <c r="X650" s="1">
        <f t="shared" si="256"/>
        <v>0.5553807401533114</v>
      </c>
      <c r="Y650" s="1">
        <f t="shared" si="264"/>
        <v>0.87568066953141399</v>
      </c>
      <c r="Z650" s="1">
        <f t="shared" si="257"/>
        <v>0.35078449191671357</v>
      </c>
      <c r="AA650" s="1">
        <f t="shared" si="261"/>
        <v>0</v>
      </c>
    </row>
    <row r="651" spans="1:27" x14ac:dyDescent="0.45">
      <c r="A651" s="6" t="s">
        <v>146</v>
      </c>
      <c r="B651" s="7" t="s">
        <v>34</v>
      </c>
      <c r="C651" s="1" t="s">
        <v>147</v>
      </c>
      <c r="D651" s="6">
        <v>8726030</v>
      </c>
      <c r="E651" s="6">
        <v>9313400000000</v>
      </c>
      <c r="F651" s="6">
        <v>4846269</v>
      </c>
      <c r="G651" s="6">
        <v>3060956</v>
      </c>
      <c r="H651" s="1">
        <v>-1.3557794707954452E-2</v>
      </c>
      <c r="I651" s="1">
        <v>1.6719376347118426E-3</v>
      </c>
      <c r="J651" s="1">
        <v>0</v>
      </c>
      <c r="K651" s="1">
        <v>0</v>
      </c>
      <c r="L651" s="1">
        <v>-2.2201078338090707E-2</v>
      </c>
      <c r="M651" s="1">
        <v>3.4749817937556739E-3</v>
      </c>
      <c r="N651" s="1">
        <f t="shared" si="263"/>
        <v>93</v>
      </c>
      <c r="O651" s="1">
        <v>1395</v>
      </c>
      <c r="P651" s="1">
        <v>-6.2649993110952207E-2</v>
      </c>
      <c r="Q651" s="1">
        <v>-6.4698526589443126E-2</v>
      </c>
      <c r="R651" s="11">
        <v>20.955687830687832</v>
      </c>
      <c r="S651" s="5">
        <v>0</v>
      </c>
      <c r="T651" s="1">
        <v>0</v>
      </c>
      <c r="U651" s="1">
        <f t="shared" si="258"/>
        <v>1.3213019202960707</v>
      </c>
      <c r="V651" s="1">
        <f t="shared" si="259"/>
        <v>0</v>
      </c>
      <c r="W651" s="1">
        <f t="shared" si="260"/>
        <v>6.9408167017532607</v>
      </c>
      <c r="X651" s="1">
        <f t="shared" si="256"/>
        <v>0.5553807401533114</v>
      </c>
      <c r="Y651" s="1">
        <f t="shared" si="264"/>
        <v>0.87568066953141399</v>
      </c>
      <c r="Z651" s="1">
        <f t="shared" si="257"/>
        <v>0.35078449191671357</v>
      </c>
      <c r="AA651" s="1">
        <f t="shared" si="261"/>
        <v>0</v>
      </c>
    </row>
    <row r="652" spans="1:27" x14ac:dyDescent="0.45">
      <c r="A652" s="6" t="s">
        <v>146</v>
      </c>
      <c r="B652" s="7" t="s">
        <v>35</v>
      </c>
      <c r="C652" s="1" t="s">
        <v>147</v>
      </c>
      <c r="D652" s="6">
        <v>8726030</v>
      </c>
      <c r="E652" s="6">
        <v>9313400000000</v>
      </c>
      <c r="F652" s="6">
        <v>4846269</v>
      </c>
      <c r="G652" s="6">
        <v>3060956</v>
      </c>
      <c r="H652" s="1">
        <v>-1.3557794707954452E-2</v>
      </c>
      <c r="I652" s="1">
        <v>1.6719376347118426E-3</v>
      </c>
      <c r="J652" s="1">
        <v>0</v>
      </c>
      <c r="K652" s="1">
        <v>0</v>
      </c>
      <c r="L652" s="1">
        <v>-2.2201078338090707E-2</v>
      </c>
      <c r="M652" s="1">
        <v>3.4749817937556739E-3</v>
      </c>
      <c r="N652" s="1">
        <f t="shared" si="263"/>
        <v>93</v>
      </c>
      <c r="O652" s="1">
        <v>1396</v>
      </c>
      <c r="P652" s="1">
        <v>-6.2649993110952207E-2</v>
      </c>
      <c r="Q652" s="1">
        <v>-6.4698526589443126E-2</v>
      </c>
      <c r="R652" s="11">
        <v>20.955687830687832</v>
      </c>
      <c r="S652" s="5">
        <v>0</v>
      </c>
      <c r="T652" s="1">
        <v>0</v>
      </c>
      <c r="U652" s="1">
        <f t="shared" si="258"/>
        <v>1.3213019202960707</v>
      </c>
      <c r="V652" s="1">
        <f t="shared" si="259"/>
        <v>0</v>
      </c>
      <c r="W652" s="1">
        <f t="shared" si="260"/>
        <v>6.9408167017532607</v>
      </c>
      <c r="X652" s="1">
        <f t="shared" si="256"/>
        <v>0.5553807401533114</v>
      </c>
      <c r="Y652" s="1">
        <f t="shared" si="264"/>
        <v>0.87568066953141399</v>
      </c>
      <c r="Z652" s="1">
        <f t="shared" si="257"/>
        <v>0.35078449191671357</v>
      </c>
      <c r="AA652" s="1">
        <f t="shared" si="261"/>
        <v>0</v>
      </c>
    </row>
    <row r="653" spans="1:27" ht="16.5" x14ac:dyDescent="0.45">
      <c r="A653" s="6" t="s">
        <v>148</v>
      </c>
      <c r="B653" s="7" t="s">
        <v>28</v>
      </c>
      <c r="C653" s="1" t="s">
        <v>29</v>
      </c>
      <c r="D653" s="8">
        <v>1046540</v>
      </c>
      <c r="E653" s="8">
        <v>299760000000</v>
      </c>
      <c r="F653" s="8">
        <v>701337</v>
      </c>
      <c r="G653" s="8">
        <v>62171</v>
      </c>
      <c r="H653" s="1">
        <v>-4.9627791563275434E-3</v>
      </c>
      <c r="I653" s="1">
        <v>-1.7065936573123432E-3</v>
      </c>
      <c r="J653" s="1">
        <v>-0.39898102417468162</v>
      </c>
      <c r="K653" s="1">
        <v>0.23400336531902316</v>
      </c>
      <c r="L653" s="1">
        <v>-8.4943688043872603E-3</v>
      </c>
      <c r="M653" s="1">
        <v>-9.3054966924026609E-4</v>
      </c>
      <c r="N653" s="1">
        <f t="shared" ref="N653" si="265">N652+1</f>
        <v>94</v>
      </c>
      <c r="O653" s="1">
        <v>1390</v>
      </c>
      <c r="P653" s="1">
        <v>-0.67160532672110995</v>
      </c>
      <c r="Q653" s="1">
        <v>-1.1135391217580379</v>
      </c>
      <c r="R653" s="9">
        <v>89.794409572304232</v>
      </c>
      <c r="S653" s="1">
        <v>0.9</v>
      </c>
      <c r="T653" s="1">
        <v>1</v>
      </c>
      <c r="U653" s="1">
        <f t="shared" si="258"/>
        <v>1.9532492991675703</v>
      </c>
      <c r="V653" s="1">
        <f t="shared" si="259"/>
        <v>1</v>
      </c>
      <c r="W653" s="1">
        <f t="shared" si="260"/>
        <v>6.0197558322421081</v>
      </c>
      <c r="X653" s="1">
        <f t="shared" si="256"/>
        <v>0.67014829820169319</v>
      </c>
      <c r="Y653" s="1">
        <f t="shared" si="264"/>
        <v>-0.14115049530021445</v>
      </c>
      <c r="Z653" s="1">
        <f t="shared" si="257"/>
        <v>5.9406233875437156E-2</v>
      </c>
      <c r="AA653" s="1">
        <f t="shared" si="261"/>
        <v>1.9532492991675703</v>
      </c>
    </row>
    <row r="654" spans="1:27" x14ac:dyDescent="0.45">
      <c r="A654" s="6" t="s">
        <v>148</v>
      </c>
      <c r="B654" s="7" t="s">
        <v>30</v>
      </c>
      <c r="C654" s="1" t="s">
        <v>29</v>
      </c>
      <c r="D654" s="8">
        <v>950117</v>
      </c>
      <c r="E654" s="8">
        <v>1997520000000</v>
      </c>
      <c r="F654" s="8">
        <v>660204</v>
      </c>
      <c r="G654" s="8">
        <v>54361</v>
      </c>
      <c r="H654" s="1">
        <v>-5.9184409960302648E-3</v>
      </c>
      <c r="I654" s="1">
        <v>-4.8315880905274331E-3</v>
      </c>
      <c r="J654" s="1">
        <v>1.281404079373043</v>
      </c>
      <c r="K654" s="1">
        <v>1.0350476330870295</v>
      </c>
      <c r="L654" s="1">
        <v>-2.1316124727008105E-2</v>
      </c>
      <c r="M654" s="1">
        <v>8.8237957261861639E-3</v>
      </c>
      <c r="N654" s="1">
        <f t="shared" ref="N654:N659" si="266">N653</f>
        <v>94</v>
      </c>
      <c r="O654" s="1">
        <v>1391</v>
      </c>
      <c r="P654" s="1">
        <v>0.32150343773857198</v>
      </c>
      <c r="Q654" s="1">
        <v>0.27877005645009978</v>
      </c>
      <c r="R654" s="10">
        <v>80.904090716661685</v>
      </c>
      <c r="S654" s="1">
        <v>0.9</v>
      </c>
      <c r="T654" s="1">
        <v>0</v>
      </c>
      <c r="U654" s="1">
        <f t="shared" si="258"/>
        <v>1.9079704812013742</v>
      </c>
      <c r="V654" s="1">
        <f t="shared" si="259"/>
        <v>1</v>
      </c>
      <c r="W654" s="1">
        <f t="shared" si="260"/>
        <v>5.9777770887895443</v>
      </c>
      <c r="X654" s="1">
        <f t="shared" si="256"/>
        <v>0.69486600071359628</v>
      </c>
      <c r="Y654" s="1">
        <f t="shared" si="264"/>
        <v>1.9300808121344317</v>
      </c>
      <c r="Z654" s="1">
        <f t="shared" si="257"/>
        <v>5.7215058776971681E-2</v>
      </c>
      <c r="AA654" s="1">
        <f t="shared" si="261"/>
        <v>1.9079704812013742</v>
      </c>
    </row>
    <row r="655" spans="1:27" x14ac:dyDescent="0.45">
      <c r="A655" s="6" t="s">
        <v>148</v>
      </c>
      <c r="B655" s="7" t="s">
        <v>31</v>
      </c>
      <c r="C655" s="1" t="s">
        <v>29</v>
      </c>
      <c r="D655" s="8">
        <v>1157721</v>
      </c>
      <c r="E655" s="8">
        <v>1689840000000</v>
      </c>
      <c r="F655" s="8">
        <v>587813</v>
      </c>
      <c r="G655" s="8">
        <v>330910</v>
      </c>
      <c r="H655" s="1">
        <v>1.1279600457526004E-2</v>
      </c>
      <c r="I655" s="1">
        <v>-1.5004289269649911E-3</v>
      </c>
      <c r="J655" s="1">
        <v>0.19267168163067211</v>
      </c>
      <c r="K655" s="1">
        <v>0.34230351321984787</v>
      </c>
      <c r="L655" s="1">
        <v>2.0790946083417993E-3</v>
      </c>
      <c r="M655" s="1">
        <v>1.3153989368878335E-3</v>
      </c>
      <c r="N655" s="1">
        <f t="shared" si="266"/>
        <v>94</v>
      </c>
      <c r="O655" s="1">
        <v>1392</v>
      </c>
      <c r="P655" s="1">
        <v>-0.18063890310404301</v>
      </c>
      <c r="Q655" s="1">
        <v>-0.19923039254593972</v>
      </c>
      <c r="R655" s="10">
        <v>51.968992248062015</v>
      </c>
      <c r="S655" s="1">
        <v>0.9</v>
      </c>
      <c r="T655" s="1">
        <v>1</v>
      </c>
      <c r="U655" s="1">
        <f t="shared" si="258"/>
        <v>1.7157442953229711</v>
      </c>
      <c r="V655" s="1">
        <f t="shared" si="259"/>
        <v>1</v>
      </c>
      <c r="W655" s="1">
        <f t="shared" si="260"/>
        <v>6.0636039110671698</v>
      </c>
      <c r="X655" s="1">
        <f t="shared" si="256"/>
        <v>0.50773286482667235</v>
      </c>
      <c r="Y655" s="1">
        <f t="shared" si="264"/>
        <v>1.0869141845861117</v>
      </c>
      <c r="Z655" s="1">
        <f t="shared" si="257"/>
        <v>0.28582879640258751</v>
      </c>
      <c r="AA655" s="1">
        <f t="shared" si="261"/>
        <v>1.7157442953229711</v>
      </c>
    </row>
    <row r="656" spans="1:27" x14ac:dyDescent="0.45">
      <c r="A656" s="6" t="s">
        <v>148</v>
      </c>
      <c r="B656" s="7" t="s">
        <v>32</v>
      </c>
      <c r="C656" s="1" t="s">
        <v>29</v>
      </c>
      <c r="D656" s="8">
        <v>1559408</v>
      </c>
      <c r="E656" s="8">
        <v>1622880000000</v>
      </c>
      <c r="F656" s="8">
        <v>867937</v>
      </c>
      <c r="G656" s="8">
        <v>377406</v>
      </c>
      <c r="H656" s="1">
        <v>3.187744458930903E-2</v>
      </c>
      <c r="I656" s="1">
        <v>1.6266277105539826E-2</v>
      </c>
      <c r="J656" s="1">
        <v>0.26808875890132255</v>
      </c>
      <c r="K656" s="1">
        <v>-0.11230471385013896</v>
      </c>
      <c r="L656" s="1">
        <v>-4.2267291734563728E-3</v>
      </c>
      <c r="M656" s="1">
        <v>-7.8954067578298655E-3</v>
      </c>
      <c r="N656" s="1">
        <f t="shared" si="266"/>
        <v>94</v>
      </c>
      <c r="O656" s="1">
        <v>1393</v>
      </c>
      <c r="P656" s="1">
        <v>0.25249844453079001</v>
      </c>
      <c r="Q656" s="1">
        <v>0.22514031208452689</v>
      </c>
      <c r="R656" s="10">
        <v>71.656001583991198</v>
      </c>
      <c r="S656" s="1">
        <v>0.9</v>
      </c>
      <c r="T656" s="1">
        <v>0</v>
      </c>
      <c r="U656" s="1">
        <f t="shared" si="258"/>
        <v>1.8552525708066996</v>
      </c>
      <c r="V656" s="1">
        <f t="shared" si="259"/>
        <v>1</v>
      </c>
      <c r="W656" s="1">
        <f t="shared" si="260"/>
        <v>6.1929597578870563</v>
      </c>
      <c r="X656" s="1">
        <f t="shared" si="256"/>
        <v>0.55658108718180233</v>
      </c>
      <c r="Y656" s="1">
        <f t="shared" si="264"/>
        <v>0.85313641521862871</v>
      </c>
      <c r="Z656" s="1">
        <f t="shared" si="257"/>
        <v>0.24201876609585177</v>
      </c>
      <c r="AA656" s="1">
        <f t="shared" si="261"/>
        <v>1.8552525708066996</v>
      </c>
    </row>
    <row r="657" spans="1:27" x14ac:dyDescent="0.45">
      <c r="A657" s="6" t="s">
        <v>148</v>
      </c>
      <c r="B657" s="7" t="s">
        <v>33</v>
      </c>
      <c r="C657" s="1" t="s">
        <v>29</v>
      </c>
      <c r="D657" s="8">
        <v>1788540</v>
      </c>
      <c r="E657" s="8">
        <v>2214240000000</v>
      </c>
      <c r="F657" s="8">
        <v>1065429</v>
      </c>
      <c r="G657" s="8">
        <v>326452</v>
      </c>
      <c r="H657" s="1">
        <v>1.7510509655484157E-2</v>
      </c>
      <c r="I657" s="1">
        <v>-3.4210509102088607E-3</v>
      </c>
      <c r="J657" s="1">
        <v>0.22636817167640191</v>
      </c>
      <c r="K657" s="1">
        <v>0.12650888518224407</v>
      </c>
      <c r="L657" s="1">
        <v>-2.4653199396547512E-3</v>
      </c>
      <c r="M657" s="1">
        <v>-3.0355462465470664E-4</v>
      </c>
      <c r="N657" s="1">
        <f t="shared" si="266"/>
        <v>94</v>
      </c>
      <c r="O657" s="1">
        <v>1394</v>
      </c>
      <c r="P657" s="1">
        <v>2.8886037266499801E-2</v>
      </c>
      <c r="Q657" s="1">
        <v>2.8476699762790141E-2</v>
      </c>
      <c r="R657" s="10">
        <v>82.635096013531538</v>
      </c>
      <c r="S657" s="1">
        <v>0</v>
      </c>
      <c r="T657" s="1">
        <v>0</v>
      </c>
      <c r="U657" s="1">
        <f t="shared" si="258"/>
        <v>1.917164536035074</v>
      </c>
      <c r="V657" s="1">
        <f t="shared" si="259"/>
        <v>0</v>
      </c>
      <c r="W657" s="1">
        <f t="shared" si="260"/>
        <v>6.2524986574204195</v>
      </c>
      <c r="X657" s="1">
        <f t="shared" si="256"/>
        <v>0.59569760810493477</v>
      </c>
      <c r="Y657" s="1">
        <f t="shared" si="264"/>
        <v>1.1191017711319604</v>
      </c>
      <c r="Z657" s="1">
        <f t="shared" si="257"/>
        <v>0.18252429355787403</v>
      </c>
      <c r="AA657" s="1">
        <f t="shared" si="261"/>
        <v>0</v>
      </c>
    </row>
    <row r="658" spans="1:27" x14ac:dyDescent="0.45">
      <c r="A658" s="6" t="s">
        <v>148</v>
      </c>
      <c r="B658" s="7" t="s">
        <v>34</v>
      </c>
      <c r="C658" s="1" t="s">
        <v>29</v>
      </c>
      <c r="D658" s="6">
        <v>2288354</v>
      </c>
      <c r="E658" s="6">
        <v>1626240000000</v>
      </c>
      <c r="F658" s="6">
        <v>1450342</v>
      </c>
      <c r="G658" s="6">
        <v>394908</v>
      </c>
      <c r="H658" s="1">
        <v>-1.1144063708816584E-2</v>
      </c>
      <c r="I658" s="1">
        <v>-2.7783587704045479E-4</v>
      </c>
      <c r="J658" s="1">
        <v>0.30197511784883468</v>
      </c>
      <c r="K658" s="1">
        <v>6.5257498642436268E-2</v>
      </c>
      <c r="L658" s="1">
        <v>-3.014564112870276E-3</v>
      </c>
      <c r="M658" s="1">
        <v>-2.431649437206136E-3</v>
      </c>
      <c r="N658" s="1">
        <f t="shared" si="266"/>
        <v>94</v>
      </c>
      <c r="O658" s="1">
        <v>1395</v>
      </c>
      <c r="P658" s="1">
        <v>0.18294697632634499</v>
      </c>
      <c r="Q658" s="1">
        <v>0.16800876262770598</v>
      </c>
      <c r="R658" s="11">
        <v>66.003069832584188</v>
      </c>
      <c r="S658" s="1">
        <v>5.9560000000000004</v>
      </c>
      <c r="T658" s="1">
        <v>0</v>
      </c>
      <c r="U658" s="1">
        <f t="shared" si="258"/>
        <v>1.819564135244097</v>
      </c>
      <c r="V658" s="1">
        <f t="shared" si="259"/>
        <v>1</v>
      </c>
      <c r="W658" s="1">
        <f t="shared" si="260"/>
        <v>6.3595232090870937</v>
      </c>
      <c r="X658" s="1">
        <f t="shared" si="256"/>
        <v>0.63379267368597692</v>
      </c>
      <c r="Y658" s="1">
        <f t="shared" si="264"/>
        <v>0.6629934605031198</v>
      </c>
      <c r="Z658" s="1">
        <f t="shared" si="257"/>
        <v>0.17257294981458288</v>
      </c>
      <c r="AA658" s="1">
        <f t="shared" si="261"/>
        <v>1.819564135244097</v>
      </c>
    </row>
    <row r="659" spans="1:27" x14ac:dyDescent="0.45">
      <c r="A659" s="6" t="s">
        <v>148</v>
      </c>
      <c r="B659" s="7" t="s">
        <v>35</v>
      </c>
      <c r="C659" s="1" t="s">
        <v>29</v>
      </c>
      <c r="D659" s="6">
        <v>2415248</v>
      </c>
      <c r="E659" s="6">
        <v>1252320000000</v>
      </c>
      <c r="F659" s="6">
        <v>1504846</v>
      </c>
      <c r="G659" s="6">
        <v>403250</v>
      </c>
      <c r="H659" s="1">
        <v>-2.0464667534082381E-2</v>
      </c>
      <c r="I659" s="1">
        <v>-1.534887288906423E-2</v>
      </c>
      <c r="J659" s="1">
        <v>-7.2864526744835983E-2</v>
      </c>
      <c r="K659" s="1">
        <v>0.38014152959614989</v>
      </c>
      <c r="L659" s="1">
        <v>7.2718035563081457E-3</v>
      </c>
      <c r="M659" s="1">
        <v>2.2663610898905017E-2</v>
      </c>
      <c r="N659" s="1">
        <f t="shared" si="266"/>
        <v>94</v>
      </c>
      <c r="O659" s="1">
        <v>1396</v>
      </c>
      <c r="P659" s="1">
        <v>-0.41443007110130398</v>
      </c>
      <c r="Q659" s="1">
        <v>-0.53516966857789705</v>
      </c>
      <c r="R659" s="11">
        <v>66.268808463514048</v>
      </c>
      <c r="S659" s="1">
        <v>1.64</v>
      </c>
      <c r="T659" s="1">
        <v>1</v>
      </c>
      <c r="U659" s="1">
        <f t="shared" si="258"/>
        <v>1.8213091618937529</v>
      </c>
      <c r="V659" s="1">
        <f t="shared" si="259"/>
        <v>1</v>
      </c>
      <c r="W659" s="1">
        <f t="shared" si="260"/>
        <v>6.3829617311544853</v>
      </c>
      <c r="X659" s="1">
        <f t="shared" si="256"/>
        <v>0.62306065464084848</v>
      </c>
      <c r="Y659" s="1">
        <f t="shared" si="264"/>
        <v>0.31886684985031927</v>
      </c>
      <c r="Z659" s="1">
        <f t="shared" si="257"/>
        <v>0.16696008028989157</v>
      </c>
      <c r="AA659" s="1">
        <f t="shared" si="261"/>
        <v>1.8213091618937529</v>
      </c>
    </row>
    <row r="660" spans="1:27" ht="16.5" x14ac:dyDescent="0.45">
      <c r="A660" s="6" t="s">
        <v>149</v>
      </c>
      <c r="B660" s="7" t="s">
        <v>28</v>
      </c>
      <c r="C660" s="1" t="s">
        <v>67</v>
      </c>
      <c r="D660" s="8">
        <v>71304248</v>
      </c>
      <c r="E660" s="8">
        <v>23212066456501</v>
      </c>
      <c r="F660" s="8">
        <v>47317755</v>
      </c>
      <c r="G660" s="8">
        <v>5825594</v>
      </c>
      <c r="H660" s="1">
        <v>1.8246197203453968E-3</v>
      </c>
      <c r="I660" s="1">
        <v>1.7038908735345086E-3</v>
      </c>
      <c r="J660" s="1">
        <v>-0.24720270270270264</v>
      </c>
      <c r="K660" s="1">
        <v>0.16379780799490654</v>
      </c>
      <c r="L660" s="1">
        <v>3.1773385750443958E-3</v>
      </c>
      <c r="M660" s="1">
        <v>-5.5000341920420463E-3</v>
      </c>
      <c r="N660" s="1">
        <f t="shared" ref="N660" si="267">N659+1</f>
        <v>95</v>
      </c>
      <c r="O660" s="1">
        <v>1390</v>
      </c>
      <c r="P660" s="1">
        <v>-0.46528097797506601</v>
      </c>
      <c r="Q660" s="1">
        <v>-0.62601386252476465</v>
      </c>
      <c r="R660" s="9">
        <v>32.763128658993018</v>
      </c>
      <c r="S660" s="1">
        <v>0</v>
      </c>
      <c r="T660" s="1">
        <v>1</v>
      </c>
      <c r="U660" s="1">
        <f t="shared" si="258"/>
        <v>1.5153853672781903</v>
      </c>
      <c r="V660" s="1">
        <f t="shared" si="259"/>
        <v>0</v>
      </c>
      <c r="W660" s="1">
        <f t="shared" si="260"/>
        <v>7.8531154040174052</v>
      </c>
      <c r="X660" s="1">
        <f t="shared" si="256"/>
        <v>0.66360359063039276</v>
      </c>
      <c r="Y660" s="1">
        <f t="shared" si="264"/>
        <v>-3.2818630906862691E-2</v>
      </c>
      <c r="Z660" s="1">
        <f t="shared" si="257"/>
        <v>8.1700518039261844E-2</v>
      </c>
      <c r="AA660" s="1">
        <f t="shared" si="261"/>
        <v>0</v>
      </c>
    </row>
    <row r="661" spans="1:27" x14ac:dyDescent="0.45">
      <c r="A661" s="6" t="s">
        <v>149</v>
      </c>
      <c r="B661" s="7" t="s">
        <v>30</v>
      </c>
      <c r="C661" s="1" t="s">
        <v>67</v>
      </c>
      <c r="D661" s="8">
        <v>110647775</v>
      </c>
      <c r="E661" s="8">
        <v>86910000000000</v>
      </c>
      <c r="F661" s="8">
        <v>84807840</v>
      </c>
      <c r="G661" s="8">
        <v>4849973</v>
      </c>
      <c r="H661" s="1">
        <v>2.1654861185726724E-3</v>
      </c>
      <c r="I661" s="1">
        <v>-8.1354471128591253E-3</v>
      </c>
      <c r="J661" s="1">
        <v>1.3279121115838222</v>
      </c>
      <c r="K661" s="1">
        <v>1.1635356525306995</v>
      </c>
      <c r="L661" s="1">
        <v>3.9774523638775268E-2</v>
      </c>
      <c r="M661" s="1">
        <v>8.0554125689722127E-3</v>
      </c>
      <c r="N661" s="1">
        <f t="shared" ref="N661:N666" si="268">N660</f>
        <v>95</v>
      </c>
      <c r="O661" s="1">
        <v>1391</v>
      </c>
      <c r="P661" s="1">
        <v>0.28290529875002302</v>
      </c>
      <c r="Q661" s="1">
        <v>0.24912727055539324</v>
      </c>
      <c r="R661" s="10">
        <v>36.918347478236633</v>
      </c>
      <c r="S661" s="1">
        <v>0</v>
      </c>
      <c r="T661" s="1">
        <v>0</v>
      </c>
      <c r="U661" s="1">
        <f t="shared" si="258"/>
        <v>1.5672422531029246</v>
      </c>
      <c r="V661" s="1">
        <f t="shared" si="259"/>
        <v>0</v>
      </c>
      <c r="W661" s="1">
        <f t="shared" si="260"/>
        <v>8.0439426851865683</v>
      </c>
      <c r="X661" s="1">
        <f t="shared" si="256"/>
        <v>0.76646674549036342</v>
      </c>
      <c r="Y661" s="1">
        <f t="shared" si="264"/>
        <v>1.2129519370180077</v>
      </c>
      <c r="Z661" s="1">
        <f t="shared" si="257"/>
        <v>4.3832539786724134E-2</v>
      </c>
      <c r="AA661" s="1">
        <f t="shared" si="261"/>
        <v>0</v>
      </c>
    </row>
    <row r="662" spans="1:27" x14ac:dyDescent="0.45">
      <c r="A662" s="6" t="s">
        <v>149</v>
      </c>
      <c r="B662" s="7" t="s">
        <v>31</v>
      </c>
      <c r="C662" s="1" t="s">
        <v>67</v>
      </c>
      <c r="D662" s="8">
        <v>134649786</v>
      </c>
      <c r="E662" s="8">
        <v>68960000000000</v>
      </c>
      <c r="F662" s="8">
        <v>106142425</v>
      </c>
      <c r="G662" s="8">
        <v>5659957</v>
      </c>
      <c r="H662" s="1">
        <v>3.9419348584722951E-2</v>
      </c>
      <c r="I662" s="1">
        <v>4.0352397554765159E-3</v>
      </c>
      <c r="J662" s="1">
        <v>0.70823019563390177</v>
      </c>
      <c r="K662" s="1">
        <v>0.3748882446967029</v>
      </c>
      <c r="L662" s="1">
        <v>3.1179325132603616E-2</v>
      </c>
      <c r="M662" s="1">
        <v>1.0509341819626853E-4</v>
      </c>
      <c r="N662" s="1">
        <f t="shared" si="268"/>
        <v>95</v>
      </c>
      <c r="O662" s="1">
        <v>1392</v>
      </c>
      <c r="P662" s="1">
        <v>0.29416549912935502</v>
      </c>
      <c r="Q662" s="1">
        <v>0.25786608521843829</v>
      </c>
      <c r="R662" s="10">
        <v>59.23359416456794</v>
      </c>
      <c r="S662" s="1">
        <v>0</v>
      </c>
      <c r="T662" s="1">
        <v>0</v>
      </c>
      <c r="U662" s="1">
        <f t="shared" si="258"/>
        <v>1.772568085477026</v>
      </c>
      <c r="V662" s="1">
        <f t="shared" si="259"/>
        <v>0</v>
      </c>
      <c r="W662" s="1">
        <f t="shared" si="260"/>
        <v>8.1292056675203259</v>
      </c>
      <c r="X662" s="1">
        <f t="shared" si="256"/>
        <v>0.78828513697006541</v>
      </c>
      <c r="Y662" s="1">
        <f t="shared" si="264"/>
        <v>0.88336429172779674</v>
      </c>
      <c r="Z662" s="1">
        <f t="shared" si="257"/>
        <v>4.2034652769518698E-2</v>
      </c>
      <c r="AA662" s="1">
        <f t="shared" si="261"/>
        <v>0</v>
      </c>
    </row>
    <row r="663" spans="1:27" x14ac:dyDescent="0.45">
      <c r="A663" s="6" t="s">
        <v>149</v>
      </c>
      <c r="B663" s="7" t="s">
        <v>32</v>
      </c>
      <c r="C663" s="1" t="s">
        <v>67</v>
      </c>
      <c r="D663" s="8">
        <v>142544305</v>
      </c>
      <c r="E663" s="8">
        <v>95240000000000</v>
      </c>
      <c r="F663" s="8">
        <v>110812150</v>
      </c>
      <c r="G663" s="8">
        <v>6029898</v>
      </c>
      <c r="H663" s="1">
        <v>-3.9516035211539149E-3</v>
      </c>
      <c r="I663" s="1">
        <v>1.9501721065621851E-2</v>
      </c>
      <c r="J663" s="1">
        <v>0.17583117029680634</v>
      </c>
      <c r="K663" s="1">
        <v>-0.10821666321828888</v>
      </c>
      <c r="L663" s="1">
        <v>-2.8889417835040461E-2</v>
      </c>
      <c r="M663" s="1">
        <v>-8.1093024968697056E-3</v>
      </c>
      <c r="N663" s="1">
        <f t="shared" si="268"/>
        <v>95</v>
      </c>
      <c r="O663" s="1">
        <v>1393</v>
      </c>
      <c r="P663" s="1">
        <v>0.17787244920742001</v>
      </c>
      <c r="Q663" s="1">
        <v>0.16370980195391663</v>
      </c>
      <c r="R663" s="10">
        <v>35.630043147988637</v>
      </c>
      <c r="S663" s="1">
        <v>0</v>
      </c>
      <c r="T663" s="1">
        <v>0</v>
      </c>
      <c r="U663" s="1">
        <f t="shared" si="258"/>
        <v>1.5518163482820295</v>
      </c>
      <c r="V663" s="1">
        <f t="shared" si="259"/>
        <v>0</v>
      </c>
      <c r="W663" s="1">
        <f t="shared" si="260"/>
        <v>8.1539498708458922</v>
      </c>
      <c r="X663" s="1">
        <f t="shared" si="256"/>
        <v>0.77738742351018508</v>
      </c>
      <c r="Y663" s="1">
        <f t="shared" si="264"/>
        <v>1.0990695015318162</v>
      </c>
      <c r="Z663" s="1">
        <f t="shared" si="257"/>
        <v>4.2301921497319726E-2</v>
      </c>
      <c r="AA663" s="1">
        <f t="shared" si="261"/>
        <v>0</v>
      </c>
    </row>
    <row r="664" spans="1:27" x14ac:dyDescent="0.45">
      <c r="A664" s="6" t="s">
        <v>149</v>
      </c>
      <c r="B664" s="7" t="s">
        <v>33</v>
      </c>
      <c r="C664" s="1" t="s">
        <v>67</v>
      </c>
      <c r="D664" s="8">
        <v>164588957</v>
      </c>
      <c r="E664" s="8">
        <v>91130000000000</v>
      </c>
      <c r="F664" s="8">
        <v>129378509</v>
      </c>
      <c r="G664" s="8">
        <v>6812423</v>
      </c>
      <c r="H664" s="1">
        <v>-1.7784163775637223E-2</v>
      </c>
      <c r="I664" s="1">
        <v>4.7193042821192677E-3</v>
      </c>
      <c r="J664" s="1">
        <v>3.5769130361338324E-2</v>
      </c>
      <c r="K664" s="1">
        <v>0.1269904986374015</v>
      </c>
      <c r="L664" s="1">
        <v>-2.6724192251096179E-2</v>
      </c>
      <c r="M664" s="1">
        <v>2.2874097698538998E-4</v>
      </c>
      <c r="N664" s="1">
        <f t="shared" si="268"/>
        <v>95</v>
      </c>
      <c r="O664" s="1">
        <v>1394</v>
      </c>
      <c r="P664" s="1">
        <v>-0.13991709951329701</v>
      </c>
      <c r="Q664" s="1">
        <v>-0.15072649846560035</v>
      </c>
      <c r="R664" s="10">
        <v>58.516140229087121</v>
      </c>
      <c r="S664" s="1">
        <v>0</v>
      </c>
      <c r="T664" s="1">
        <v>0</v>
      </c>
      <c r="U664" s="1">
        <f t="shared" si="258"/>
        <v>1.7672756719903213</v>
      </c>
      <c r="V664" s="1">
        <f t="shared" si="259"/>
        <v>0</v>
      </c>
      <c r="W664" s="1">
        <f t="shared" si="260"/>
        <v>8.2164006931189633</v>
      </c>
      <c r="X664" s="1">
        <f t="shared" si="256"/>
        <v>0.7860704105440075</v>
      </c>
      <c r="Y664" s="1">
        <f t="shared" si="264"/>
        <v>0.95094420176396766</v>
      </c>
      <c r="Z664" s="1">
        <f t="shared" si="257"/>
        <v>4.1390522937696239E-2</v>
      </c>
      <c r="AA664" s="1">
        <f t="shared" si="261"/>
        <v>0</v>
      </c>
    </row>
    <row r="665" spans="1:27" x14ac:dyDescent="0.45">
      <c r="A665" s="6" t="s">
        <v>149</v>
      </c>
      <c r="B665" s="7" t="s">
        <v>34</v>
      </c>
      <c r="C665" s="1" t="s">
        <v>67</v>
      </c>
      <c r="D665" s="6">
        <v>160451157</v>
      </c>
      <c r="E665" s="6">
        <v>65370000000000</v>
      </c>
      <c r="F665" s="6">
        <v>123592887</v>
      </c>
      <c r="G665" s="6">
        <v>6293425</v>
      </c>
      <c r="H665" s="1">
        <v>-1.5825949172358484E-2</v>
      </c>
      <c r="I665" s="1">
        <v>6.1907378980549709E-4</v>
      </c>
      <c r="J665" s="1">
        <v>-7.4019711408375988E-2</v>
      </c>
      <c r="K665" s="1">
        <v>8.0029932390702663E-2</v>
      </c>
      <c r="L665" s="1">
        <v>-2.7923770029180749E-2</v>
      </c>
      <c r="M665" s="1">
        <v>-1.664074744186328E-4</v>
      </c>
      <c r="N665" s="1">
        <f t="shared" si="268"/>
        <v>95</v>
      </c>
      <c r="O665" s="1">
        <v>1395</v>
      </c>
      <c r="P665" s="1">
        <v>-0.21242459741073599</v>
      </c>
      <c r="Q665" s="1">
        <v>-0.23879616354632205</v>
      </c>
      <c r="R665" s="11">
        <v>63.220511901103031</v>
      </c>
      <c r="S665" s="1">
        <v>0</v>
      </c>
      <c r="T665" s="1">
        <v>1</v>
      </c>
      <c r="U665" s="1">
        <f t="shared" si="258"/>
        <v>1.8008580080319423</v>
      </c>
      <c r="V665" s="1">
        <f t="shared" si="259"/>
        <v>0</v>
      </c>
      <c r="W665" s="1">
        <f t="shared" si="260"/>
        <v>8.2053428531043426</v>
      </c>
      <c r="X665" s="1">
        <f t="shared" si="256"/>
        <v>0.7702835511494629</v>
      </c>
      <c r="Y665" s="1">
        <f t="shared" si="264"/>
        <v>0.57298342083058662</v>
      </c>
      <c r="Z665" s="1">
        <f t="shared" si="257"/>
        <v>3.9223307065339517E-2</v>
      </c>
      <c r="AA665" s="1">
        <f t="shared" si="261"/>
        <v>0</v>
      </c>
    </row>
    <row r="666" spans="1:27" x14ac:dyDescent="0.45">
      <c r="A666" s="6" t="s">
        <v>149</v>
      </c>
      <c r="B666" s="7" t="s">
        <v>35</v>
      </c>
      <c r="C666" s="1" t="s">
        <v>67</v>
      </c>
      <c r="D666" s="6">
        <v>216212543</v>
      </c>
      <c r="E666" s="6">
        <v>61520000000000</v>
      </c>
      <c r="F666" s="6">
        <v>173124912</v>
      </c>
      <c r="G666" s="6">
        <v>7581748</v>
      </c>
      <c r="H666" s="1">
        <v>-1.8193519751442424E-2</v>
      </c>
      <c r="I666" s="1">
        <v>-2.1673401207551396E-3</v>
      </c>
      <c r="J666" s="1">
        <v>-0.10567481777098185</v>
      </c>
      <c r="K666" s="1">
        <v>0.30062266651337011</v>
      </c>
      <c r="L666" s="1">
        <v>-1.5580311785268279E-2</v>
      </c>
      <c r="M666" s="1">
        <v>4.2593876345161609E-3</v>
      </c>
      <c r="N666" s="1">
        <f t="shared" si="268"/>
        <v>95</v>
      </c>
      <c r="O666" s="1">
        <v>1396</v>
      </c>
      <c r="P666" s="1">
        <v>-0.419591863423314</v>
      </c>
      <c r="Q666" s="1">
        <v>-0.54402373915809055</v>
      </c>
      <c r="R666" s="11">
        <v>38.265587064492671</v>
      </c>
      <c r="S666" s="1">
        <v>0</v>
      </c>
      <c r="T666" s="1">
        <v>1</v>
      </c>
      <c r="U666" s="1">
        <f t="shared" si="258"/>
        <v>1.5828083805927915</v>
      </c>
      <c r="V666" s="1">
        <f t="shared" si="259"/>
        <v>0</v>
      </c>
      <c r="W666" s="1">
        <f t="shared" si="260"/>
        <v>8.3348808847961831</v>
      </c>
      <c r="X666" s="1">
        <f t="shared" si="256"/>
        <v>0.80071632106931001</v>
      </c>
      <c r="Y666" s="1">
        <f t="shared" si="264"/>
        <v>0.35612635303410628</v>
      </c>
      <c r="Z666" s="1">
        <f t="shared" si="257"/>
        <v>3.5066180226186044E-2</v>
      </c>
      <c r="AA666" s="1">
        <f t="shared" si="261"/>
        <v>0</v>
      </c>
    </row>
    <row r="667" spans="1:27" ht="16.5" x14ac:dyDescent="0.45">
      <c r="A667" s="6" t="s">
        <v>150</v>
      </c>
      <c r="B667" s="7" t="s">
        <v>28</v>
      </c>
      <c r="C667" s="1" t="s">
        <v>69</v>
      </c>
      <c r="D667" s="8">
        <v>16364881</v>
      </c>
      <c r="E667" s="8">
        <v>87640000000000</v>
      </c>
      <c r="F667" s="8">
        <v>3452579</v>
      </c>
      <c r="G667" s="8">
        <v>5823605</v>
      </c>
      <c r="H667" s="1">
        <v>2.1472884188357019E-2</v>
      </c>
      <c r="I667" s="1">
        <v>4.6303563019934072E-3</v>
      </c>
      <c r="J667" s="1">
        <v>0.36107622317117416</v>
      </c>
      <c r="K667" s="1">
        <v>0.17274546364091137</v>
      </c>
      <c r="L667" s="1">
        <v>-3.8346388877496707E-3</v>
      </c>
      <c r="M667" s="1">
        <v>-2.90838584585555E-3</v>
      </c>
      <c r="N667" s="1">
        <f t="shared" ref="N667" si="269">N666+1</f>
        <v>96</v>
      </c>
      <c r="O667" s="1">
        <v>1390</v>
      </c>
      <c r="P667" s="1">
        <v>0.11544922270444501</v>
      </c>
      <c r="Q667" s="1">
        <v>0.10925721409145842</v>
      </c>
      <c r="R667" s="9">
        <v>40.98995564197557</v>
      </c>
      <c r="S667" s="1">
        <v>27.67</v>
      </c>
      <c r="T667" s="1">
        <v>0</v>
      </c>
      <c r="U667" s="1">
        <f t="shared" si="258"/>
        <v>1.6126774483371005</v>
      </c>
      <c r="V667" s="1">
        <f t="shared" si="259"/>
        <v>1</v>
      </c>
      <c r="W667" s="1">
        <f t="shared" si="260"/>
        <v>7.2139128516097273</v>
      </c>
      <c r="X667" s="1">
        <f t="shared" si="256"/>
        <v>0.21097489190419411</v>
      </c>
      <c r="Y667" s="1">
        <f t="shared" si="264"/>
        <v>1.9150570143777783</v>
      </c>
      <c r="Z667" s="1">
        <f t="shared" si="257"/>
        <v>0.3558599051224387</v>
      </c>
      <c r="AA667" s="1">
        <f t="shared" si="261"/>
        <v>1.6126774483371005</v>
      </c>
    </row>
    <row r="668" spans="1:27" x14ac:dyDescent="0.45">
      <c r="A668" s="6" t="s">
        <v>150</v>
      </c>
      <c r="B668" s="7" t="s">
        <v>30</v>
      </c>
      <c r="C668" s="1" t="s">
        <v>69</v>
      </c>
      <c r="D668" s="8">
        <v>30460571</v>
      </c>
      <c r="E668" s="8">
        <v>103310000000000</v>
      </c>
      <c r="F668" s="8">
        <v>10382151</v>
      </c>
      <c r="G668" s="8">
        <v>13411738</v>
      </c>
      <c r="H668" s="1">
        <v>3.8043917386088914E-2</v>
      </c>
      <c r="I668" s="1">
        <v>2.9474822423982552E-2</v>
      </c>
      <c r="J668" s="1">
        <v>2.2189230201369803</v>
      </c>
      <c r="K668" s="1">
        <v>1.1392244304411052</v>
      </c>
      <c r="L668" s="1">
        <v>-3.96243963968557E-3</v>
      </c>
      <c r="M668" s="1">
        <v>3.6481299368714905E-3</v>
      </c>
      <c r="N668" s="1">
        <f t="shared" ref="N668:N673" si="270">N667</f>
        <v>96</v>
      </c>
      <c r="O668" s="1">
        <v>1391</v>
      </c>
      <c r="P668" s="1">
        <v>1.1294257412473401</v>
      </c>
      <c r="Q668" s="1">
        <v>0.75585233832316212</v>
      </c>
      <c r="R668" s="10">
        <v>68.034747811132391</v>
      </c>
      <c r="S668" s="1">
        <v>29.07</v>
      </c>
      <c r="T668" s="1">
        <v>0</v>
      </c>
      <c r="U668" s="1">
        <f t="shared" si="258"/>
        <v>1.8327307792984715</v>
      </c>
      <c r="V668" s="1">
        <f t="shared" si="259"/>
        <v>1</v>
      </c>
      <c r="W668" s="1">
        <f t="shared" si="260"/>
        <v>7.4837380401630202</v>
      </c>
      <c r="X668" s="1">
        <f t="shared" si="256"/>
        <v>0.34083901447546733</v>
      </c>
      <c r="Y668" s="1">
        <f t="shared" si="264"/>
        <v>1.6380885703926371</v>
      </c>
      <c r="Z668" s="1">
        <f t="shared" si="257"/>
        <v>0.44029831220169841</v>
      </c>
      <c r="AA668" s="1">
        <f t="shared" si="261"/>
        <v>1.8327307792984715</v>
      </c>
    </row>
    <row r="669" spans="1:27" x14ac:dyDescent="0.45">
      <c r="A669" s="6" t="s">
        <v>150</v>
      </c>
      <c r="B669" s="7" t="s">
        <v>31</v>
      </c>
      <c r="C669" s="1" t="s">
        <v>69</v>
      </c>
      <c r="D669" s="8">
        <v>43398423</v>
      </c>
      <c r="E669" s="8">
        <v>66420000000000</v>
      </c>
      <c r="F669" s="8">
        <v>17076952</v>
      </c>
      <c r="G669" s="8">
        <v>13575863</v>
      </c>
      <c r="H669" s="1">
        <v>-7.2469452406094381E-3</v>
      </c>
      <c r="I669" s="1">
        <v>-2.7612890984984009E-3</v>
      </c>
      <c r="J669" s="1">
        <v>8.6256322703122581E-3</v>
      </c>
      <c r="K669" s="1">
        <v>0.30682358912540048</v>
      </c>
      <c r="L669" s="1">
        <v>5.4317619119802788E-3</v>
      </c>
      <c r="M669" s="1">
        <v>1.8136736427791168E-2</v>
      </c>
      <c r="N669" s="1">
        <f t="shared" si="270"/>
        <v>96</v>
      </c>
      <c r="O669" s="1">
        <v>1392</v>
      </c>
      <c r="P669" s="1">
        <v>-0.28943107423252801</v>
      </c>
      <c r="Q669" s="1">
        <v>-0.34168932592149692</v>
      </c>
      <c r="R669" s="10">
        <v>52.618353305214271</v>
      </c>
      <c r="S669" s="1">
        <v>31.08</v>
      </c>
      <c r="T669" s="1">
        <v>1</v>
      </c>
      <c r="U669" s="1">
        <f t="shared" si="258"/>
        <v>1.7211372526883189</v>
      </c>
      <c r="V669" s="1">
        <f t="shared" si="259"/>
        <v>1</v>
      </c>
      <c r="W669" s="1">
        <f t="shared" si="260"/>
        <v>7.6374739485253826</v>
      </c>
      <c r="X669" s="1">
        <f t="shared" si="256"/>
        <v>0.39349245478343764</v>
      </c>
      <c r="Y669" s="1">
        <f t="shared" si="264"/>
        <v>0.92561322199546847</v>
      </c>
      <c r="Z669" s="1">
        <f t="shared" si="257"/>
        <v>0.31281926995365705</v>
      </c>
      <c r="AA669" s="1">
        <f t="shared" si="261"/>
        <v>1.7211372526883189</v>
      </c>
    </row>
    <row r="670" spans="1:27" x14ac:dyDescent="0.45">
      <c r="A670" s="6" t="s">
        <v>150</v>
      </c>
      <c r="B670" s="7" t="s">
        <v>32</v>
      </c>
      <c r="C670" s="1" t="s">
        <v>69</v>
      </c>
      <c r="D670" s="8">
        <v>57369910</v>
      </c>
      <c r="E670" s="8">
        <v>57600000000000</v>
      </c>
      <c r="F670" s="8">
        <v>27753452</v>
      </c>
      <c r="G670" s="8">
        <v>8529567</v>
      </c>
      <c r="H670" s="1">
        <v>-2.9530824872253843E-3</v>
      </c>
      <c r="I670" s="1">
        <v>3.6632094659130492E-3</v>
      </c>
      <c r="J670" s="1">
        <v>-0.44648451316254861</v>
      </c>
      <c r="K670" s="1">
        <v>-0.10840427929880533</v>
      </c>
      <c r="L670" s="1">
        <v>-2.3848374544998482E-3</v>
      </c>
      <c r="M670" s="1">
        <v>-9.0468874584313796E-3</v>
      </c>
      <c r="N670" s="1">
        <f t="shared" si="270"/>
        <v>96</v>
      </c>
      <c r="O670" s="1">
        <v>1393</v>
      </c>
      <c r="P670" s="1">
        <v>-0.43200819046274402</v>
      </c>
      <c r="Q670" s="1">
        <v>-0.56564828019372704</v>
      </c>
      <c r="R670" s="10">
        <v>70.320546631503234</v>
      </c>
      <c r="S670" s="1">
        <v>30.2</v>
      </c>
      <c r="T670" s="1">
        <v>1</v>
      </c>
      <c r="U670" s="1">
        <f t="shared" si="258"/>
        <v>1.8470822380344696</v>
      </c>
      <c r="V670" s="1">
        <f t="shared" si="259"/>
        <v>1</v>
      </c>
      <c r="W670" s="1">
        <f t="shared" si="260"/>
        <v>7.7586841685762877</v>
      </c>
      <c r="X670" s="1">
        <f t="shared" si="256"/>
        <v>0.4837632131547705</v>
      </c>
      <c r="Y670" s="1">
        <f t="shared" si="264"/>
        <v>0.66519234737655752</v>
      </c>
      <c r="Z670" s="1">
        <f t="shared" si="257"/>
        <v>0.14867666691476419</v>
      </c>
      <c r="AA670" s="1">
        <f t="shared" si="261"/>
        <v>1.8470822380344696</v>
      </c>
    </row>
    <row r="671" spans="1:27" x14ac:dyDescent="0.45">
      <c r="A671" s="6" t="s">
        <v>150</v>
      </c>
      <c r="B671" s="7" t="s">
        <v>33</v>
      </c>
      <c r="C671" s="1" t="s">
        <v>69</v>
      </c>
      <c r="D671" s="8">
        <v>66331846</v>
      </c>
      <c r="E671" s="8">
        <v>66840000000000</v>
      </c>
      <c r="F671" s="8">
        <v>34132836</v>
      </c>
      <c r="G671" s="8">
        <v>5517327</v>
      </c>
      <c r="H671" s="1">
        <v>4.4180735773591766E-2</v>
      </c>
      <c r="I671" s="1">
        <v>4.9012648643532693E-4</v>
      </c>
      <c r="J671" s="1">
        <v>-5.1998585072515091E-2</v>
      </c>
      <c r="K671" s="1">
        <v>0.15850722467474379</v>
      </c>
      <c r="L671" s="1">
        <v>-1.5948483389504092E-2</v>
      </c>
      <c r="M671" s="1">
        <v>1.6719376347118426E-3</v>
      </c>
      <c r="N671" s="1">
        <f t="shared" si="270"/>
        <v>96</v>
      </c>
      <c r="O671" s="1">
        <v>1394</v>
      </c>
      <c r="P671" s="1">
        <v>-0.30861945434839599</v>
      </c>
      <c r="Q671" s="1">
        <v>-0.36906488950748623</v>
      </c>
      <c r="R671" s="10">
        <v>76.038547992600584</v>
      </c>
      <c r="S671" s="1">
        <v>31.02</v>
      </c>
      <c r="T671" s="1">
        <v>1</v>
      </c>
      <c r="U671" s="1">
        <f t="shared" si="258"/>
        <v>1.8810338151263084</v>
      </c>
      <c r="V671" s="1">
        <f t="shared" si="259"/>
        <v>1</v>
      </c>
      <c r="W671" s="1">
        <f t="shared" si="260"/>
        <v>7.8217220837819861</v>
      </c>
      <c r="X671" s="1">
        <f t="shared" si="256"/>
        <v>0.51457690473441675</v>
      </c>
      <c r="Y671" s="1">
        <f t="shared" si="264"/>
        <v>0.73036599699109306</v>
      </c>
      <c r="Z671" s="1">
        <f t="shared" si="257"/>
        <v>8.3177648938038001E-2</v>
      </c>
      <c r="AA671" s="1">
        <f t="shared" si="261"/>
        <v>1.8810338151263084</v>
      </c>
    </row>
    <row r="672" spans="1:27" x14ac:dyDescent="0.45">
      <c r="A672" s="6" t="s">
        <v>150</v>
      </c>
      <c r="B672" s="7" t="s">
        <v>34</v>
      </c>
      <c r="C672" s="1" t="s">
        <v>69</v>
      </c>
      <c r="D672" s="6">
        <v>76981428</v>
      </c>
      <c r="E672" s="6">
        <v>81660000000000</v>
      </c>
      <c r="F672" s="6">
        <v>35511747</v>
      </c>
      <c r="G672" s="6">
        <v>10097325</v>
      </c>
      <c r="H672" s="1">
        <v>-5.6659052938280224E-3</v>
      </c>
      <c r="I672" s="1">
        <v>2.0272667376210025E-4</v>
      </c>
      <c r="J672" s="1">
        <v>0.67415743861338495</v>
      </c>
      <c r="K672" s="1">
        <v>7.6435751264025145E-2</v>
      </c>
      <c r="L672" s="1">
        <v>-8.8432586329617591E-4</v>
      </c>
      <c r="M672" s="1">
        <v>2.5387914230019493E-3</v>
      </c>
      <c r="N672" s="1">
        <f t="shared" si="270"/>
        <v>96</v>
      </c>
      <c r="O672" s="1">
        <v>1395</v>
      </c>
      <c r="P672" s="1">
        <v>0.54838092250575399</v>
      </c>
      <c r="Q672" s="1">
        <v>0.43720981886642712</v>
      </c>
      <c r="R672" s="11">
        <v>88.566522738176403</v>
      </c>
      <c r="S672" s="1">
        <v>27.06</v>
      </c>
      <c r="T672" s="1">
        <v>0</v>
      </c>
      <c r="U672" s="1">
        <f t="shared" si="258"/>
        <v>1.9472695939239621</v>
      </c>
      <c r="V672" s="1">
        <f t="shared" si="259"/>
        <v>1</v>
      </c>
      <c r="W672" s="1">
        <f t="shared" si="260"/>
        <v>7.8863859629649644</v>
      </c>
      <c r="X672" s="1">
        <f t="shared" si="256"/>
        <v>0.46130278331547708</v>
      </c>
      <c r="Y672" s="1">
        <f t="shared" si="264"/>
        <v>0.67760170397041797</v>
      </c>
      <c r="Z672" s="1">
        <f t="shared" si="257"/>
        <v>0.13116572740115967</v>
      </c>
      <c r="AA672" s="1">
        <f t="shared" si="261"/>
        <v>1.9472695939239621</v>
      </c>
    </row>
    <row r="673" spans="1:27" x14ac:dyDescent="0.45">
      <c r="A673" s="6" t="s">
        <v>150</v>
      </c>
      <c r="B673" s="7" t="s">
        <v>35</v>
      </c>
      <c r="C673" s="1" t="s">
        <v>69</v>
      </c>
      <c r="D673" s="6">
        <v>93888845</v>
      </c>
      <c r="E673" s="6">
        <v>160488000000000</v>
      </c>
      <c r="F673" s="6">
        <v>37822022</v>
      </c>
      <c r="G673" s="6">
        <v>21134498</v>
      </c>
      <c r="H673" s="1">
        <v>-1.4951489343317165E-2</v>
      </c>
      <c r="I673" s="1">
        <v>-1.534887288906423E-2</v>
      </c>
      <c r="J673" s="1">
        <v>1.8145360165074158</v>
      </c>
      <c r="K673" s="1">
        <v>0.39033450292397659</v>
      </c>
      <c r="L673" s="1">
        <v>-6.9941323878397405E-3</v>
      </c>
      <c r="M673" s="1">
        <v>1.4312120885826066E-3</v>
      </c>
      <c r="N673" s="1">
        <f t="shared" si="270"/>
        <v>96</v>
      </c>
      <c r="O673" s="1">
        <v>1396</v>
      </c>
      <c r="P673" s="1">
        <v>1.4198432106509</v>
      </c>
      <c r="Q673" s="1">
        <v>0.8837027490824666</v>
      </c>
      <c r="R673" s="11">
        <v>82.723200935884662</v>
      </c>
      <c r="S673" s="1">
        <v>22.63</v>
      </c>
      <c r="T673" s="1">
        <v>0</v>
      </c>
      <c r="U673" s="1">
        <f t="shared" si="258"/>
        <v>1.9176273308985097</v>
      </c>
      <c r="V673" s="1">
        <f t="shared" si="259"/>
        <v>1</v>
      </c>
      <c r="W673" s="1">
        <f t="shared" si="260"/>
        <v>7.9726139964969231</v>
      </c>
      <c r="X673" s="1">
        <f t="shared" si="256"/>
        <v>0.40283829245103614</v>
      </c>
      <c r="Y673" s="1">
        <f t="shared" si="264"/>
        <v>1.051674926205731</v>
      </c>
      <c r="Z673" s="1">
        <f t="shared" si="257"/>
        <v>0.2251012673550303</v>
      </c>
      <c r="AA673" s="1">
        <f t="shared" si="261"/>
        <v>1.9176273308985097</v>
      </c>
    </row>
    <row r="674" spans="1:27" ht="16.5" x14ac:dyDescent="0.45">
      <c r="A674" s="6" t="s">
        <v>151</v>
      </c>
      <c r="B674" s="7" t="s">
        <v>28</v>
      </c>
      <c r="C674" s="1" t="s">
        <v>60</v>
      </c>
      <c r="D674" s="8">
        <v>288559</v>
      </c>
      <c r="E674" s="8">
        <v>577920000000</v>
      </c>
      <c r="F674" s="8">
        <v>110607</v>
      </c>
      <c r="G674" s="8">
        <v>23265</v>
      </c>
      <c r="H674" s="1">
        <v>1.136849825805277E-2</v>
      </c>
      <c r="I674" s="1">
        <v>3.6559702867560778E-3</v>
      </c>
      <c r="J674" s="1">
        <v>-0.31810037126761376</v>
      </c>
      <c r="K674" s="1">
        <v>0.17637227704761471</v>
      </c>
      <c r="L674" s="1">
        <v>3.9394576413706139E-2</v>
      </c>
      <c r="M674" s="1">
        <v>-5.3252665049435093E-3</v>
      </c>
      <c r="N674" s="1">
        <f t="shared" ref="N674" si="271">N673+1</f>
        <v>97</v>
      </c>
      <c r="O674" s="1">
        <v>1390</v>
      </c>
      <c r="P674" s="1">
        <v>-0.53510667747343599</v>
      </c>
      <c r="Q674" s="1">
        <v>-0.76594731363554758</v>
      </c>
      <c r="R674" s="9">
        <v>89.714631313296991</v>
      </c>
      <c r="S674" s="1">
        <v>3.08</v>
      </c>
      <c r="T674" s="1">
        <v>1</v>
      </c>
      <c r="U674" s="1">
        <f t="shared" si="258"/>
        <v>1.9528632767168583</v>
      </c>
      <c r="V674" s="1">
        <f t="shared" si="259"/>
        <v>1</v>
      </c>
      <c r="W674" s="1">
        <f t="shared" si="260"/>
        <v>5.4602346242672155</v>
      </c>
      <c r="X674" s="1">
        <f t="shared" si="256"/>
        <v>0.3833080929723211</v>
      </c>
      <c r="Y674" s="1">
        <f t="shared" si="264"/>
        <v>1.1779215997834125</v>
      </c>
      <c r="Z674" s="1">
        <f t="shared" si="257"/>
        <v>8.0624759581229485E-2</v>
      </c>
      <c r="AA674" s="1">
        <f t="shared" si="261"/>
        <v>1.9528632767168583</v>
      </c>
    </row>
    <row r="675" spans="1:27" x14ac:dyDescent="0.45">
      <c r="A675" s="6" t="s">
        <v>151</v>
      </c>
      <c r="B675" s="7" t="s">
        <v>30</v>
      </c>
      <c r="C675" s="1" t="s">
        <v>60</v>
      </c>
      <c r="D675" s="8">
        <v>611740</v>
      </c>
      <c r="E675" s="8">
        <v>1290800000000</v>
      </c>
      <c r="F675" s="8">
        <v>379290</v>
      </c>
      <c r="G675" s="8">
        <v>71160</v>
      </c>
      <c r="H675" s="1">
        <v>3.8489344483409724E-2</v>
      </c>
      <c r="I675" s="1">
        <v>1.6553570710349859E-2</v>
      </c>
      <c r="J675" s="1">
        <v>3.9447550977506829</v>
      </c>
      <c r="K675" s="1">
        <v>0.7758362408064251</v>
      </c>
      <c r="L675" s="1">
        <v>-2.8513489384496226E-2</v>
      </c>
      <c r="M675" s="1">
        <v>-4.8055990943921979E-3</v>
      </c>
      <c r="N675" s="1">
        <f t="shared" ref="N675:N680" si="272">N674</f>
        <v>97</v>
      </c>
      <c r="O675" s="1">
        <v>1391</v>
      </c>
      <c r="P675" s="1">
        <v>3.1427569534544899</v>
      </c>
      <c r="Q675" s="1">
        <v>1.4213614969898154</v>
      </c>
      <c r="R675" s="10">
        <v>84.812293539422015</v>
      </c>
      <c r="S675" s="1">
        <v>0</v>
      </c>
      <c r="T675" s="1">
        <v>0</v>
      </c>
      <c r="U675" s="1">
        <f t="shared" si="258"/>
        <v>1.9284588077917399</v>
      </c>
      <c r="V675" s="1">
        <f t="shared" si="259"/>
        <v>0</v>
      </c>
      <c r="W675" s="1">
        <f t="shared" si="260"/>
        <v>5.7865668787507323</v>
      </c>
      <c r="X675" s="1">
        <f t="shared" si="256"/>
        <v>0.6200183084316867</v>
      </c>
      <c r="Y675" s="1">
        <f t="shared" si="264"/>
        <v>1.7143423120412131</v>
      </c>
      <c r="Z675" s="1">
        <f t="shared" si="257"/>
        <v>0.11632392846634192</v>
      </c>
      <c r="AA675" s="1">
        <f t="shared" si="261"/>
        <v>0</v>
      </c>
    </row>
    <row r="676" spans="1:27" x14ac:dyDescent="0.45">
      <c r="A676" s="6" t="s">
        <v>151</v>
      </c>
      <c r="B676" s="7" t="s">
        <v>31</v>
      </c>
      <c r="C676" s="1" t="s">
        <v>60</v>
      </c>
      <c r="D676" s="8">
        <v>746197</v>
      </c>
      <c r="E676" s="8">
        <v>696920000000</v>
      </c>
      <c r="F676" s="8">
        <v>135314</v>
      </c>
      <c r="G676" s="8">
        <v>412891</v>
      </c>
      <c r="H676" s="1">
        <v>-1.9582771365014256E-3</v>
      </c>
      <c r="I676" s="1">
        <v>1.7383439547645698E-3</v>
      </c>
      <c r="J676" s="1">
        <v>0.11390516193213233</v>
      </c>
      <c r="K676" s="1">
        <v>0.65057906652734243</v>
      </c>
      <c r="L676" s="1">
        <v>-2.961280842699851E-2</v>
      </c>
      <c r="M676" s="1">
        <v>2.5784413289194285E-3</v>
      </c>
      <c r="N676" s="1">
        <f t="shared" si="272"/>
        <v>97</v>
      </c>
      <c r="O676" s="1">
        <v>1392</v>
      </c>
      <c r="P676" s="1">
        <v>-0.53002207468134199</v>
      </c>
      <c r="Q676" s="1">
        <v>-0.75506955278814658</v>
      </c>
      <c r="R676" s="10">
        <v>65.582667095345258</v>
      </c>
      <c r="S676" s="1">
        <v>0</v>
      </c>
      <c r="T676" s="1">
        <v>1</v>
      </c>
      <c r="U676" s="1">
        <f t="shared" si="258"/>
        <v>1.816789074444326</v>
      </c>
      <c r="V676" s="1">
        <f t="shared" si="259"/>
        <v>0</v>
      </c>
      <c r="W676" s="1">
        <f t="shared" si="260"/>
        <v>5.8728534986768492</v>
      </c>
      <c r="X676" s="1">
        <f t="shared" si="256"/>
        <v>0.18133817209128419</v>
      </c>
      <c r="Y676" s="1">
        <f t="shared" si="264"/>
        <v>0.13176517508124011</v>
      </c>
      <c r="Z676" s="1">
        <f t="shared" si="257"/>
        <v>0.55332707046530605</v>
      </c>
      <c r="AA676" s="1">
        <f t="shared" si="261"/>
        <v>0</v>
      </c>
    </row>
    <row r="677" spans="1:27" x14ac:dyDescent="0.45">
      <c r="A677" s="6" t="s">
        <v>151</v>
      </c>
      <c r="B677" s="7" t="s">
        <v>32</v>
      </c>
      <c r="C677" s="1" t="s">
        <v>60</v>
      </c>
      <c r="D677" s="8">
        <v>817498</v>
      </c>
      <c r="E677" s="8">
        <v>871850000000</v>
      </c>
      <c r="F677" s="8">
        <v>214534</v>
      </c>
      <c r="G677" s="8">
        <v>88423</v>
      </c>
      <c r="H677" s="1">
        <v>1.4819205690574692E-3</v>
      </c>
      <c r="I677" s="1">
        <v>1.0987347079811623E-3</v>
      </c>
      <c r="J677" s="1">
        <v>-0.38053928210216975</v>
      </c>
      <c r="K677" s="1">
        <v>-0.15160377731762967</v>
      </c>
      <c r="L677" s="1">
        <v>2.3104221603371368E-2</v>
      </c>
      <c r="M677" s="1">
        <v>-3.4977944462797067E-5</v>
      </c>
      <c r="N677" s="1">
        <f t="shared" si="272"/>
        <v>97</v>
      </c>
      <c r="O677" s="1">
        <v>1393</v>
      </c>
      <c r="P677" s="1">
        <v>-0.30535707357057401</v>
      </c>
      <c r="Q677" s="1">
        <v>-0.36435734036659273</v>
      </c>
      <c r="R677" s="10">
        <v>94.383893984121087</v>
      </c>
      <c r="S677" s="1">
        <v>0</v>
      </c>
      <c r="T677" s="1">
        <v>1</v>
      </c>
      <c r="U677" s="1">
        <f t="shared" si="258"/>
        <v>1.9748978910078887</v>
      </c>
      <c r="V677" s="1">
        <f t="shared" si="259"/>
        <v>0</v>
      </c>
      <c r="W677" s="1">
        <f t="shared" si="260"/>
        <v>5.9124866988368785</v>
      </c>
      <c r="X677" s="1">
        <f t="shared" si="256"/>
        <v>0.26242755333958001</v>
      </c>
      <c r="Y677" s="1">
        <f t="shared" si="264"/>
        <v>0.36875989731105963</v>
      </c>
      <c r="Z677" s="1">
        <f t="shared" si="257"/>
        <v>0.10816295575035045</v>
      </c>
      <c r="AA677" s="1">
        <f t="shared" si="261"/>
        <v>0</v>
      </c>
    </row>
    <row r="678" spans="1:27" x14ac:dyDescent="0.45">
      <c r="A678" s="6" t="s">
        <v>151</v>
      </c>
      <c r="B678" s="7" t="s">
        <v>33</v>
      </c>
      <c r="C678" s="1" t="s">
        <v>60</v>
      </c>
      <c r="D678" s="8">
        <v>971399</v>
      </c>
      <c r="E678" s="8">
        <v>1055250000000</v>
      </c>
      <c r="F678" s="8">
        <v>378938</v>
      </c>
      <c r="G678" s="8">
        <v>67385</v>
      </c>
      <c r="H678" s="1">
        <v>-3.0780081106269432E-2</v>
      </c>
      <c r="I678" s="1">
        <v>5.4402533138309486E-4</v>
      </c>
      <c r="J678" s="1">
        <v>0.48606969465460748</v>
      </c>
      <c r="K678" s="1">
        <v>0.19388274615728415</v>
      </c>
      <c r="L678" s="1">
        <v>-2.9411155011795163E-2</v>
      </c>
      <c r="M678" s="1">
        <v>-3.9812234693611809E-3</v>
      </c>
      <c r="N678" s="1">
        <f t="shared" si="272"/>
        <v>97</v>
      </c>
      <c r="O678" s="1">
        <v>1394</v>
      </c>
      <c r="P678" s="1">
        <v>0.25749607496280702</v>
      </c>
      <c r="Q678" s="1">
        <v>0.22912250168494322</v>
      </c>
      <c r="R678" s="10">
        <v>81.452180028129405</v>
      </c>
      <c r="S678" s="1">
        <v>0</v>
      </c>
      <c r="T678" s="1">
        <v>0</v>
      </c>
      <c r="U678" s="1">
        <f t="shared" si="258"/>
        <v>1.9109027124814453</v>
      </c>
      <c r="V678" s="1">
        <f t="shared" si="259"/>
        <v>0</v>
      </c>
      <c r="W678" s="1">
        <f t="shared" si="260"/>
        <v>5.9873976520557886</v>
      </c>
      <c r="X678" s="1">
        <f t="shared" si="256"/>
        <v>0.39009511024820903</v>
      </c>
      <c r="Y678" s="1">
        <f t="shared" si="264"/>
        <v>0.57724793660454654</v>
      </c>
      <c r="Z678" s="1">
        <f t="shared" si="257"/>
        <v>6.9369023439389998E-2</v>
      </c>
      <c r="AA678" s="1">
        <f t="shared" si="261"/>
        <v>0</v>
      </c>
    </row>
    <row r="679" spans="1:27" x14ac:dyDescent="0.45">
      <c r="A679" s="6" t="s">
        <v>151</v>
      </c>
      <c r="B679" s="7" t="s">
        <v>34</v>
      </c>
      <c r="C679" s="1" t="s">
        <v>60</v>
      </c>
      <c r="D679" s="6">
        <v>936030</v>
      </c>
      <c r="E679" s="6">
        <v>989450000000</v>
      </c>
      <c r="F679" s="6">
        <v>375672</v>
      </c>
      <c r="G679" s="6">
        <v>32543</v>
      </c>
      <c r="H679" s="1">
        <v>-4.5923104872895609E-2</v>
      </c>
      <c r="I679" s="1">
        <v>-9.4675874359545552E-4</v>
      </c>
      <c r="J679" s="1">
        <v>0.20939382506706022</v>
      </c>
      <c r="K679" s="1">
        <v>4.2777806713716504E-2</v>
      </c>
      <c r="L679" s="1">
        <v>4.8960086662301457E-2</v>
      </c>
      <c r="M679" s="1">
        <v>-2.7783587704045479E-4</v>
      </c>
      <c r="N679" s="1">
        <f t="shared" si="272"/>
        <v>97</v>
      </c>
      <c r="O679" s="1">
        <v>1395</v>
      </c>
      <c r="P679" s="1">
        <v>0.177885655941704</v>
      </c>
      <c r="Q679" s="1">
        <v>0.16372101425475111</v>
      </c>
      <c r="R679" s="11">
        <v>73.307923307923303</v>
      </c>
      <c r="S679" s="1">
        <v>0</v>
      </c>
      <c r="T679" s="1">
        <v>0</v>
      </c>
      <c r="U679" s="1">
        <f t="shared" si="258"/>
        <v>1.8651509168368186</v>
      </c>
      <c r="V679" s="1">
        <f t="shared" si="259"/>
        <v>0</v>
      </c>
      <c r="W679" s="1">
        <f t="shared" si="260"/>
        <v>5.9712897682099708</v>
      </c>
      <c r="X679" s="1">
        <f t="shared" si="256"/>
        <v>0.40134611070158005</v>
      </c>
      <c r="Y679" s="1">
        <f t="shared" si="264"/>
        <v>0.56857336800749692</v>
      </c>
      <c r="Z679" s="1">
        <f t="shared" si="257"/>
        <v>3.4767048064698783E-2</v>
      </c>
      <c r="AA679" s="1">
        <f t="shared" si="261"/>
        <v>0</v>
      </c>
    </row>
    <row r="680" spans="1:27" x14ac:dyDescent="0.45">
      <c r="A680" s="6" t="s">
        <v>151</v>
      </c>
      <c r="B680" s="7" t="s">
        <v>35</v>
      </c>
      <c r="C680" s="1" t="s">
        <v>60</v>
      </c>
      <c r="D680" s="6">
        <v>928282</v>
      </c>
      <c r="E680" s="6">
        <v>635950000000</v>
      </c>
      <c r="F680" s="6">
        <v>398056</v>
      </c>
      <c r="G680" s="6">
        <v>18965</v>
      </c>
      <c r="H680" s="1">
        <v>4.756591507146174E-2</v>
      </c>
      <c r="I680" s="1">
        <v>5.9614915523198619E-3</v>
      </c>
      <c r="J680" s="1">
        <v>-0.41863582293191454</v>
      </c>
      <c r="K680" s="1">
        <v>0.17499601976693005</v>
      </c>
      <c r="L680" s="1">
        <v>3.605797580017446E-2</v>
      </c>
      <c r="M680" s="1">
        <v>1.5143866733972741E-3</v>
      </c>
      <c r="N680" s="1">
        <f t="shared" si="272"/>
        <v>97</v>
      </c>
      <c r="O680" s="1">
        <v>1396</v>
      </c>
      <c r="P680" s="1">
        <v>-0.66251973813803799</v>
      </c>
      <c r="Q680" s="1">
        <v>-1.0862482537517359</v>
      </c>
      <c r="R680" s="11">
        <v>65.581395348837205</v>
      </c>
      <c r="S680" s="1">
        <v>0</v>
      </c>
      <c r="T680" s="1">
        <v>1</v>
      </c>
      <c r="U680" s="1">
        <f t="shared" si="258"/>
        <v>1.8167806527397745</v>
      </c>
      <c r="V680" s="1">
        <f t="shared" si="259"/>
        <v>0</v>
      </c>
      <c r="W680" s="1">
        <f t="shared" si="260"/>
        <v>5.9676799292786225</v>
      </c>
      <c r="X680" s="1">
        <f t="shared" si="256"/>
        <v>0.42880934888320577</v>
      </c>
      <c r="Y680" s="1">
        <f t="shared" si="264"/>
        <v>0.18181661314606593</v>
      </c>
      <c r="Z680" s="1">
        <f t="shared" si="257"/>
        <v>2.0430214094423894E-2</v>
      </c>
      <c r="AA680" s="1">
        <f t="shared" si="261"/>
        <v>0</v>
      </c>
    </row>
    <row r="681" spans="1:27" ht="16.5" x14ac:dyDescent="0.45">
      <c r="A681" s="6" t="s">
        <v>152</v>
      </c>
      <c r="B681" s="7" t="s">
        <v>28</v>
      </c>
      <c r="C681" s="1" t="s">
        <v>39</v>
      </c>
      <c r="D681" s="8">
        <v>917600</v>
      </c>
      <c r="E681" s="8">
        <v>178146000000</v>
      </c>
      <c r="F681" s="8">
        <v>698196</v>
      </c>
      <c r="G681" s="8">
        <v>35388</v>
      </c>
      <c r="H681" s="1">
        <v>2.8000868243976528E-2</v>
      </c>
      <c r="I681" s="1">
        <v>4.686373467916366E-3</v>
      </c>
      <c r="J681" s="1">
        <v>-0.10869722330630363</v>
      </c>
      <c r="K681" s="1">
        <v>0.16933466733366684</v>
      </c>
      <c r="L681" s="1">
        <v>1.4335987545205443E-2</v>
      </c>
      <c r="M681" s="1">
        <v>4.3072435585804567E-3</v>
      </c>
      <c r="N681" s="1">
        <f t="shared" ref="N681" si="273">N680+1</f>
        <v>98</v>
      </c>
      <c r="O681" s="1">
        <v>1390</v>
      </c>
      <c r="P681" s="1">
        <v>-0.33691118053980801</v>
      </c>
      <c r="Q681" s="1">
        <v>-0.41084633176561197</v>
      </c>
      <c r="R681" s="9">
        <v>64.31183352799529</v>
      </c>
      <c r="S681" s="1">
        <v>3.83</v>
      </c>
      <c r="T681" s="1">
        <v>1</v>
      </c>
      <c r="U681" s="1">
        <f t="shared" si="258"/>
        <v>1.8082908914788889</v>
      </c>
      <c r="V681" s="1">
        <f t="shared" si="259"/>
        <v>1</v>
      </c>
      <c r="W681" s="1">
        <f t="shared" si="260"/>
        <v>5.9626534048932109</v>
      </c>
      <c r="X681" s="1">
        <f t="shared" si="256"/>
        <v>0.76089363557105494</v>
      </c>
      <c r="Y681" s="1">
        <f t="shared" si="264"/>
        <v>-0.20831134040478377</v>
      </c>
      <c r="Z681" s="1">
        <f t="shared" si="257"/>
        <v>3.8565823888404537E-2</v>
      </c>
      <c r="AA681" s="1">
        <f t="shared" si="261"/>
        <v>1.8082908914788889</v>
      </c>
    </row>
    <row r="682" spans="1:27" x14ac:dyDescent="0.45">
      <c r="A682" s="6" t="s">
        <v>152</v>
      </c>
      <c r="B682" s="7" t="s">
        <v>30</v>
      </c>
      <c r="C682" s="1" t="s">
        <v>39</v>
      </c>
      <c r="D682" s="8">
        <v>1301527</v>
      </c>
      <c r="E682" s="8">
        <v>584658000000</v>
      </c>
      <c r="F682" s="8">
        <v>1042282</v>
      </c>
      <c r="G682" s="8">
        <v>57863</v>
      </c>
      <c r="H682" s="1">
        <v>2.6650537736027196E-2</v>
      </c>
      <c r="I682" s="1">
        <v>8.2361398249123727E-3</v>
      </c>
      <c r="J682" s="1">
        <v>2.0979355529247687</v>
      </c>
      <c r="K682" s="1">
        <v>1.1562858531842488</v>
      </c>
      <c r="L682" s="1">
        <v>1.8829700358062706E-2</v>
      </c>
      <c r="M682" s="1">
        <v>-5.0186225617069626E-3</v>
      </c>
      <c r="N682" s="1">
        <f t="shared" ref="N682:N687" si="274">N681</f>
        <v>98</v>
      </c>
      <c r="O682" s="1">
        <v>1391</v>
      </c>
      <c r="P682" s="1">
        <v>1.00471462126357</v>
      </c>
      <c r="Q682" s="1">
        <v>0.69550171709377484</v>
      </c>
      <c r="R682" s="10">
        <v>40.862313328430361</v>
      </c>
      <c r="S682" s="1">
        <v>0</v>
      </c>
      <c r="T682" s="1">
        <v>0</v>
      </c>
      <c r="U682" s="1">
        <f t="shared" si="258"/>
        <v>1.6113229496026733</v>
      </c>
      <c r="V682" s="1">
        <f t="shared" si="259"/>
        <v>0</v>
      </c>
      <c r="W682" s="1">
        <f t="shared" si="260"/>
        <v>6.1144531819184653</v>
      </c>
      <c r="X682" s="1">
        <f t="shared" si="256"/>
        <v>0.80081473530706626</v>
      </c>
      <c r="Y682" s="1">
        <f t="shared" si="264"/>
        <v>0.81325350037246991</v>
      </c>
      <c r="Z682" s="1">
        <f t="shared" si="257"/>
        <v>4.4457779208575771E-2</v>
      </c>
      <c r="AA682" s="1">
        <f t="shared" si="261"/>
        <v>0</v>
      </c>
    </row>
    <row r="683" spans="1:27" x14ac:dyDescent="0.45">
      <c r="A683" s="6" t="s">
        <v>152</v>
      </c>
      <c r="B683" s="7" t="s">
        <v>31</v>
      </c>
      <c r="C683" s="1" t="s">
        <v>39</v>
      </c>
      <c r="D683" s="8">
        <v>1768748</v>
      </c>
      <c r="E683" s="8">
        <v>1033506000000</v>
      </c>
      <c r="F683" s="8">
        <v>1472602</v>
      </c>
      <c r="G683" s="8">
        <v>88285</v>
      </c>
      <c r="H683" s="1">
        <v>-1.5542880423711618E-2</v>
      </c>
      <c r="I683" s="1">
        <v>1.541374454879766E-2</v>
      </c>
      <c r="J683" s="1">
        <v>0.55749418933350092</v>
      </c>
      <c r="K683" s="1">
        <v>0.35305761721392048</v>
      </c>
      <c r="L683" s="1">
        <v>-3.123098899252166E-2</v>
      </c>
      <c r="M683" s="1">
        <v>-5.6652881132257821E-5</v>
      </c>
      <c r="N683" s="1">
        <f t="shared" si="274"/>
        <v>98</v>
      </c>
      <c r="O683" s="1">
        <v>1392</v>
      </c>
      <c r="P683" s="1">
        <v>0.181088228241818</v>
      </c>
      <c r="Q683" s="1">
        <v>0.16643624081080155</v>
      </c>
      <c r="R683" s="10">
        <v>50.228627967390537</v>
      </c>
      <c r="S683" s="1">
        <v>0</v>
      </c>
      <c r="T683" s="1">
        <v>0</v>
      </c>
      <c r="U683" s="1">
        <f t="shared" si="258"/>
        <v>1.7009513152423787</v>
      </c>
      <c r="V683" s="1">
        <f t="shared" si="259"/>
        <v>0</v>
      </c>
      <c r="W683" s="1">
        <f t="shared" si="260"/>
        <v>6.2476659617930554</v>
      </c>
      <c r="X683" s="1">
        <f t="shared" si="256"/>
        <v>0.83256744318580145</v>
      </c>
      <c r="Y683" s="1">
        <f t="shared" si="264"/>
        <v>1.2498596086573699</v>
      </c>
      <c r="Z683" s="1">
        <f t="shared" si="257"/>
        <v>4.9913837358402664E-2</v>
      </c>
      <c r="AA683" s="1">
        <f t="shared" si="261"/>
        <v>0</v>
      </c>
    </row>
    <row r="684" spans="1:27" x14ac:dyDescent="0.45">
      <c r="A684" s="6" t="s">
        <v>152</v>
      </c>
      <c r="B684" s="7" t="s">
        <v>32</v>
      </c>
      <c r="C684" s="1" t="s">
        <v>39</v>
      </c>
      <c r="D684" s="8">
        <v>2035267</v>
      </c>
      <c r="E684" s="8">
        <v>796716000000</v>
      </c>
      <c r="F684" s="8">
        <v>1694432</v>
      </c>
      <c r="G684" s="8">
        <v>85102</v>
      </c>
      <c r="H684" s="1">
        <v>-4.0959872342781041E-2</v>
      </c>
      <c r="I684" s="1">
        <v>8.934484276609183E-3</v>
      </c>
      <c r="J684" s="1">
        <v>0.74614570204184527</v>
      </c>
      <c r="K684" s="1">
        <v>-6.5067500241607873E-2</v>
      </c>
      <c r="L684" s="1">
        <v>2.1308048552322535E-3</v>
      </c>
      <c r="M684" s="1">
        <v>3.4682122132398021E-3</v>
      </c>
      <c r="N684" s="1">
        <f t="shared" si="274"/>
        <v>98</v>
      </c>
      <c r="O684" s="1">
        <v>1393</v>
      </c>
      <c r="P684" s="1">
        <v>0.781791511435318</v>
      </c>
      <c r="Q684" s="1">
        <v>0.5776193252540629</v>
      </c>
      <c r="R684" s="10">
        <v>82.038167034113272</v>
      </c>
      <c r="S684" s="1">
        <v>0</v>
      </c>
      <c r="T684" s="1">
        <v>0</v>
      </c>
      <c r="U684" s="1">
        <f t="shared" si="258"/>
        <v>1.9140159484312991</v>
      </c>
      <c r="V684" s="1">
        <f t="shared" si="259"/>
        <v>0</v>
      </c>
      <c r="W684" s="1">
        <f t="shared" si="260"/>
        <v>6.3086213909668167</v>
      </c>
      <c r="X684" s="1">
        <f t="shared" si="256"/>
        <v>0.83253548551615097</v>
      </c>
      <c r="Y684" s="1">
        <f t="shared" si="264"/>
        <v>0.84909978981394363</v>
      </c>
      <c r="Z684" s="1">
        <f t="shared" si="257"/>
        <v>4.1813678500167303E-2</v>
      </c>
      <c r="AA684" s="1">
        <f t="shared" si="261"/>
        <v>0</v>
      </c>
    </row>
    <row r="685" spans="1:27" x14ac:dyDescent="0.45">
      <c r="A685" s="6" t="s">
        <v>152</v>
      </c>
      <c r="B685" s="7" t="s">
        <v>33</v>
      </c>
      <c r="C685" s="1" t="s">
        <v>39</v>
      </c>
      <c r="D685" s="8">
        <v>2156512</v>
      </c>
      <c r="E685" s="8">
        <v>1228608000000</v>
      </c>
      <c r="F685" s="8">
        <v>1778251</v>
      </c>
      <c r="G685" s="8">
        <v>81166</v>
      </c>
      <c r="H685" s="1">
        <v>5.732219045706549E-3</v>
      </c>
      <c r="I685" s="1">
        <v>6.7438747363297094E-3</v>
      </c>
      <c r="J685" s="1">
        <v>-6.2638348327886034E-2</v>
      </c>
      <c r="K685" s="1">
        <v>5.4561073327915363E-2</v>
      </c>
      <c r="L685" s="1">
        <v>1.6550987720234805E-2</v>
      </c>
      <c r="M685" s="1">
        <v>9.9035000253502566E-4</v>
      </c>
      <c r="N685" s="1">
        <f t="shared" si="274"/>
        <v>98</v>
      </c>
      <c r="O685" s="1">
        <v>1394</v>
      </c>
      <c r="P685" s="1">
        <v>-0.172503846841363</v>
      </c>
      <c r="Q685" s="1">
        <v>-0.1893508204926164</v>
      </c>
      <c r="R685" s="10">
        <v>84.956017499991049</v>
      </c>
      <c r="S685" s="1">
        <v>0</v>
      </c>
      <c r="T685" s="1">
        <v>1</v>
      </c>
      <c r="U685" s="1">
        <f t="shared" si="258"/>
        <v>1.9291941457063637</v>
      </c>
      <c r="V685" s="1">
        <f t="shared" si="259"/>
        <v>0</v>
      </c>
      <c r="W685" s="1">
        <f t="shared" si="260"/>
        <v>6.3337518791382577</v>
      </c>
      <c r="X685" s="1">
        <f t="shared" si="256"/>
        <v>0.82459592156222639</v>
      </c>
      <c r="Y685" s="1">
        <f t="shared" si="264"/>
        <v>1.1780526666440525</v>
      </c>
      <c r="Z685" s="1">
        <f t="shared" si="257"/>
        <v>3.7637629653811337E-2</v>
      </c>
      <c r="AA685" s="1">
        <f t="shared" si="261"/>
        <v>0</v>
      </c>
    </row>
    <row r="686" spans="1:27" x14ac:dyDescent="0.45">
      <c r="A686" s="6" t="s">
        <v>152</v>
      </c>
      <c r="B686" s="7" t="s">
        <v>34</v>
      </c>
      <c r="C686" s="1" t="s">
        <v>39</v>
      </c>
      <c r="D686" s="6">
        <v>2142676</v>
      </c>
      <c r="E686" s="6">
        <v>902340000000</v>
      </c>
      <c r="F686" s="6">
        <v>1874494</v>
      </c>
      <c r="G686" s="6">
        <v>25576</v>
      </c>
      <c r="H686" s="1">
        <v>-1.070860871747719E-3</v>
      </c>
      <c r="I686" s="1">
        <v>-1.8343991384076521E-3</v>
      </c>
      <c r="J686" s="1">
        <v>0.46497392090024225</v>
      </c>
      <c r="K686" s="1">
        <v>6.7063257338899118E-2</v>
      </c>
      <c r="L686" s="1">
        <v>-2.8034252249398313E-4</v>
      </c>
      <c r="M686" s="1">
        <v>2.0272667376210025E-4</v>
      </c>
      <c r="N686" s="1">
        <f t="shared" si="274"/>
        <v>98</v>
      </c>
      <c r="O686" s="1">
        <v>1395</v>
      </c>
      <c r="P686" s="1">
        <v>0.33963634368329398</v>
      </c>
      <c r="Q686" s="1">
        <v>0.29239819182018789</v>
      </c>
      <c r="R686" s="11">
        <v>79.209367655730759</v>
      </c>
      <c r="S686" s="1">
        <v>0</v>
      </c>
      <c r="T686" s="1">
        <v>0</v>
      </c>
      <c r="U686" s="1">
        <f t="shared" si="258"/>
        <v>1.8987765462437078</v>
      </c>
      <c r="V686" s="1">
        <f t="shared" si="259"/>
        <v>0</v>
      </c>
      <c r="W686" s="1">
        <f t="shared" si="260"/>
        <v>6.3309565051294241</v>
      </c>
      <c r="X686" s="1">
        <f t="shared" si="256"/>
        <v>0.87483781962368556</v>
      </c>
      <c r="Y686" s="1">
        <f t="shared" si="264"/>
        <v>1.2133255346702099</v>
      </c>
      <c r="Z686" s="1">
        <f t="shared" si="257"/>
        <v>1.1936475696745564E-2</v>
      </c>
      <c r="AA686" s="1">
        <f t="shared" si="261"/>
        <v>0</v>
      </c>
    </row>
    <row r="687" spans="1:27" x14ac:dyDescent="0.45">
      <c r="A687" s="6" t="s">
        <v>152</v>
      </c>
      <c r="B687" s="7" t="s">
        <v>35</v>
      </c>
      <c r="C687" s="1" t="s">
        <v>39</v>
      </c>
      <c r="D687" s="6">
        <v>2325510</v>
      </c>
      <c r="E687" s="6">
        <v>623376000000</v>
      </c>
      <c r="F687" s="6">
        <v>2143007</v>
      </c>
      <c r="G687" s="6">
        <v>1691</v>
      </c>
      <c r="H687" s="1">
        <v>-5.4704338557045448E-3</v>
      </c>
      <c r="I687" s="1">
        <v>2.2663610898905017E-2</v>
      </c>
      <c r="J687" s="1">
        <v>-0.48949626653845668</v>
      </c>
      <c r="K687" s="1">
        <v>0.37658380213876641</v>
      </c>
      <c r="L687" s="1">
        <v>-6.5897858319604614E-3</v>
      </c>
      <c r="M687" s="1">
        <v>-6.0748029140645496E-3</v>
      </c>
      <c r="N687" s="1">
        <f t="shared" si="274"/>
        <v>98</v>
      </c>
      <c r="O687" s="1">
        <v>1396</v>
      </c>
      <c r="P687" s="1">
        <v>-0.89021049535888597</v>
      </c>
      <c r="Q687" s="1">
        <v>-2.209190340621856</v>
      </c>
      <c r="R687" s="11">
        <v>55.65891472868217</v>
      </c>
      <c r="S687" s="1">
        <v>0</v>
      </c>
      <c r="T687" s="1">
        <v>1</v>
      </c>
      <c r="U687" s="1">
        <f t="shared" si="258"/>
        <v>1.7455347339430514</v>
      </c>
      <c r="V687" s="1">
        <f t="shared" si="259"/>
        <v>0</v>
      </c>
      <c r="W687" s="1">
        <f t="shared" si="260"/>
        <v>6.3665182113751557</v>
      </c>
      <c r="X687" s="1">
        <f t="shared" si="256"/>
        <v>0.92152130070393157</v>
      </c>
      <c r="Y687" s="1">
        <f t="shared" si="264"/>
        <v>1.2283832567922419</v>
      </c>
      <c r="Z687" s="1">
        <f t="shared" si="257"/>
        <v>7.2715232357633381E-4</v>
      </c>
      <c r="AA687" s="1">
        <f t="shared" si="261"/>
        <v>0</v>
      </c>
    </row>
    <row r="688" spans="1:27" ht="16.5" x14ac:dyDescent="0.45">
      <c r="A688" s="6" t="s">
        <v>153</v>
      </c>
      <c r="B688" s="7" t="s">
        <v>28</v>
      </c>
      <c r="C688" s="1" t="s">
        <v>46</v>
      </c>
      <c r="D688" s="8">
        <v>366489</v>
      </c>
      <c r="E688" s="8">
        <v>97108000000</v>
      </c>
      <c r="F688" s="8">
        <v>145525</v>
      </c>
      <c r="G688" s="8">
        <v>6887</v>
      </c>
      <c r="H688" s="1">
        <v>-5.3114544109365818E-3</v>
      </c>
      <c r="I688" s="1">
        <v>-9.1358452099321065E-3</v>
      </c>
      <c r="J688" s="1">
        <v>-0.14828878984376251</v>
      </c>
      <c r="K688" s="1">
        <v>0.15778343717313201</v>
      </c>
      <c r="L688" s="1">
        <v>1.0598303515765238E-2</v>
      </c>
      <c r="M688" s="1">
        <v>2.5826344835713022E-3</v>
      </c>
      <c r="N688" s="1">
        <f t="shared" ref="N688" si="275">N687+1</f>
        <v>99</v>
      </c>
      <c r="O688" s="1">
        <v>1390</v>
      </c>
      <c r="P688" s="1">
        <v>-0.33869369759450302</v>
      </c>
      <c r="Q688" s="1">
        <v>-0.41353815401955268</v>
      </c>
      <c r="R688" s="9">
        <v>27.763673580615915</v>
      </c>
      <c r="S688" s="1">
        <v>0</v>
      </c>
      <c r="T688" s="1">
        <v>1</v>
      </c>
      <c r="U688" s="1">
        <f t="shared" si="258"/>
        <v>1.4434769297308028</v>
      </c>
      <c r="V688" s="1">
        <f t="shared" si="259"/>
        <v>0</v>
      </c>
      <c r="W688" s="1">
        <f t="shared" si="260"/>
        <v>5.5640609440221844</v>
      </c>
      <c r="X688" s="1">
        <f t="shared" si="256"/>
        <v>0.3970787663476939</v>
      </c>
      <c r="Y688" s="1">
        <f t="shared" si="264"/>
        <v>-0.82217603112830784</v>
      </c>
      <c r="Z688" s="1">
        <f t="shared" si="257"/>
        <v>1.8791832769878496E-2</v>
      </c>
      <c r="AA688" s="1">
        <f t="shared" si="261"/>
        <v>0</v>
      </c>
    </row>
    <row r="689" spans="1:27" x14ac:dyDescent="0.45">
      <c r="A689" s="6" t="s">
        <v>153</v>
      </c>
      <c r="B689" s="7" t="s">
        <v>30</v>
      </c>
      <c r="C689" s="1" t="s">
        <v>46</v>
      </c>
      <c r="D689" s="8">
        <v>552089</v>
      </c>
      <c r="E689" s="8">
        <v>920750000000</v>
      </c>
      <c r="F689" s="8">
        <v>226632</v>
      </c>
      <c r="G689" s="8">
        <v>50269</v>
      </c>
      <c r="H689" s="1">
        <v>3.5081335733553667E-2</v>
      </c>
      <c r="I689" s="1">
        <v>9.3060626709925449E-3</v>
      </c>
      <c r="J689" s="1">
        <v>4.2361853664065894</v>
      </c>
      <c r="K689" s="1">
        <v>1.29317320344875</v>
      </c>
      <c r="L689" s="1">
        <v>3.2671638398510588E-2</v>
      </c>
      <c r="M689" s="1">
        <v>-2.3124060585038731E-3</v>
      </c>
      <c r="N689" s="1">
        <f t="shared" ref="N689:N694" si="276">N688</f>
        <v>99</v>
      </c>
      <c r="O689" s="1">
        <v>1391</v>
      </c>
      <c r="P689" s="1">
        <v>3.0278869757260098</v>
      </c>
      <c r="Q689" s="1">
        <v>1.3932419148116955</v>
      </c>
      <c r="R689" s="10">
        <v>42.587130213527402</v>
      </c>
      <c r="S689" s="1">
        <v>0</v>
      </c>
      <c r="T689" s="1">
        <v>0</v>
      </c>
      <c r="U689" s="1">
        <f t="shared" si="258"/>
        <v>1.6292783755886309</v>
      </c>
      <c r="V689" s="1">
        <f t="shared" si="259"/>
        <v>0</v>
      </c>
      <c r="W689" s="1">
        <f t="shared" si="260"/>
        <v>5.7420090942024595</v>
      </c>
      <c r="X689" s="1">
        <f t="shared" si="256"/>
        <v>0.41049903185899372</v>
      </c>
      <c r="Y689" s="1">
        <f t="shared" si="264"/>
        <v>1.0399582068577979</v>
      </c>
      <c r="Z689" s="1">
        <f t="shared" si="257"/>
        <v>9.105234844381975E-2</v>
      </c>
      <c r="AA689" s="1">
        <f t="shared" si="261"/>
        <v>0</v>
      </c>
    </row>
    <row r="690" spans="1:27" x14ac:dyDescent="0.45">
      <c r="A690" s="6" t="s">
        <v>153</v>
      </c>
      <c r="B690" s="7" t="s">
        <v>31</v>
      </c>
      <c r="C690" s="1" t="s">
        <v>46</v>
      </c>
      <c r="D690" s="8">
        <v>618740</v>
      </c>
      <c r="E690" s="8">
        <v>308250000000</v>
      </c>
      <c r="F690" s="8">
        <v>238723</v>
      </c>
      <c r="G690" s="8">
        <v>66659</v>
      </c>
      <c r="H690" s="1">
        <v>1.4583963691377198E-3</v>
      </c>
      <c r="I690" s="1">
        <v>4.0352397554765159E-3</v>
      </c>
      <c r="J690" s="1">
        <v>-0.70362813754884235</v>
      </c>
      <c r="K690" s="1">
        <v>0.30392723628935908</v>
      </c>
      <c r="L690" s="1">
        <v>-3.7561857458503024E-2</v>
      </c>
      <c r="M690" s="1">
        <v>-1.9704627631799329E-5</v>
      </c>
      <c r="N690" s="1">
        <f t="shared" si="276"/>
        <v>99</v>
      </c>
      <c r="O690" s="1">
        <v>1392</v>
      </c>
      <c r="P690" s="1">
        <v>-1.05862289830927</v>
      </c>
      <c r="Q690" s="1">
        <v>-2.8366299025935766</v>
      </c>
      <c r="R690" s="10">
        <v>32.062015503875969</v>
      </c>
      <c r="S690" s="1">
        <v>0</v>
      </c>
      <c r="T690" s="1">
        <v>1</v>
      </c>
      <c r="U690" s="1">
        <f t="shared" si="258"/>
        <v>1.5059908197866372</v>
      </c>
      <c r="V690" s="1">
        <f t="shared" si="259"/>
        <v>0</v>
      </c>
      <c r="W690" s="1">
        <f t="shared" si="260"/>
        <v>5.7915081929841881</v>
      </c>
      <c r="X690" s="1">
        <f t="shared" si="256"/>
        <v>0.38582118498884832</v>
      </c>
      <c r="Y690" s="1">
        <f t="shared" si="264"/>
        <v>-0.20930484651742037</v>
      </c>
      <c r="Z690" s="1">
        <f t="shared" si="257"/>
        <v>0.10773345831851829</v>
      </c>
      <c r="AA690" s="1">
        <f t="shared" si="261"/>
        <v>0</v>
      </c>
    </row>
    <row r="691" spans="1:27" x14ac:dyDescent="0.45">
      <c r="A691" s="6" t="s">
        <v>153</v>
      </c>
      <c r="B691" s="7" t="s">
        <v>32</v>
      </c>
      <c r="C691" s="1" t="s">
        <v>46</v>
      </c>
      <c r="D691" s="8">
        <v>647057</v>
      </c>
      <c r="E691" s="8">
        <v>407750000000</v>
      </c>
      <c r="F691" s="8">
        <v>263212</v>
      </c>
      <c r="G691" s="8">
        <v>21741</v>
      </c>
      <c r="H691" s="1">
        <v>-6.6620485822480827E-2</v>
      </c>
      <c r="I691" s="1">
        <v>8.7397027534661872E-2</v>
      </c>
      <c r="J691" s="1">
        <v>-0.35846587416077769</v>
      </c>
      <c r="K691" s="1">
        <v>-0.11534760605194797</v>
      </c>
      <c r="L691" s="1">
        <v>4.1168154691309876E-2</v>
      </c>
      <c r="M691" s="1">
        <v>1.262185660085977E-4</v>
      </c>
      <c r="N691" s="1">
        <f t="shared" si="276"/>
        <v>99</v>
      </c>
      <c r="O691" s="1">
        <v>1393</v>
      </c>
      <c r="P691" s="1">
        <v>-0.23147063768943801</v>
      </c>
      <c r="Q691" s="1">
        <v>-0.26327650943270059</v>
      </c>
      <c r="R691" s="10">
        <v>31.645202218157536</v>
      </c>
      <c r="S691" s="1">
        <v>0</v>
      </c>
      <c r="T691" s="1">
        <v>1</v>
      </c>
      <c r="U691" s="1">
        <f t="shared" si="258"/>
        <v>1.500307875234119</v>
      </c>
      <c r="V691" s="1">
        <f t="shared" si="259"/>
        <v>0</v>
      </c>
      <c r="W691" s="1">
        <f t="shared" si="260"/>
        <v>5.8109425398574137</v>
      </c>
      <c r="X691" s="1">
        <f t="shared" si="256"/>
        <v>0.4067833282075613</v>
      </c>
      <c r="Y691" s="1">
        <f t="shared" si="264"/>
        <v>6.041541623363772E-2</v>
      </c>
      <c r="Z691" s="1">
        <f t="shared" si="257"/>
        <v>3.3599821963134623E-2</v>
      </c>
      <c r="AA691" s="1">
        <f t="shared" si="261"/>
        <v>0</v>
      </c>
    </row>
    <row r="692" spans="1:27" x14ac:dyDescent="0.45">
      <c r="A692" s="6" t="s">
        <v>153</v>
      </c>
      <c r="B692" s="7" t="s">
        <v>33</v>
      </c>
      <c r="C692" s="1" t="s">
        <v>46</v>
      </c>
      <c r="D692" s="8">
        <v>706596</v>
      </c>
      <c r="E692" s="8">
        <v>541750000000</v>
      </c>
      <c r="F692" s="8">
        <v>298435</v>
      </c>
      <c r="G692" s="8">
        <v>39596</v>
      </c>
      <c r="H692" s="1">
        <v>-3.7731324467465514E-2</v>
      </c>
      <c r="I692" s="1">
        <v>5.7077433932870223E-5</v>
      </c>
      <c r="J692" s="1">
        <v>0.34886192206609301</v>
      </c>
      <c r="K692" s="1">
        <v>0.12460371082584065</v>
      </c>
      <c r="L692" s="1">
        <v>3.9925157913987867E-2</v>
      </c>
      <c r="M692" s="1">
        <v>6.6680090711331323E-4</v>
      </c>
      <c r="N692" s="1">
        <f t="shared" si="276"/>
        <v>99</v>
      </c>
      <c r="O692" s="1">
        <v>1394</v>
      </c>
      <c r="P692" s="1">
        <v>0.234380061035697</v>
      </c>
      <c r="Q692" s="1">
        <v>0.21056886917849632</v>
      </c>
      <c r="R692" s="10">
        <v>51.172903858148437</v>
      </c>
      <c r="S692" s="1">
        <v>0</v>
      </c>
      <c r="T692" s="1">
        <v>0</v>
      </c>
      <c r="U692" s="1">
        <f t="shared" si="258"/>
        <v>1.7090400621506865</v>
      </c>
      <c r="V692" s="1">
        <f t="shared" si="259"/>
        <v>0</v>
      </c>
      <c r="W692" s="1">
        <f t="shared" si="260"/>
        <v>5.8491711745892818</v>
      </c>
      <c r="X692" s="1">
        <f t="shared" si="256"/>
        <v>0.42235591483676671</v>
      </c>
      <c r="Y692" s="1">
        <f t="shared" si="264"/>
        <v>0.28314293600636825</v>
      </c>
      <c r="Z692" s="1">
        <f t="shared" si="257"/>
        <v>5.6037679239622072E-2</v>
      </c>
      <c r="AA692" s="1">
        <f t="shared" si="261"/>
        <v>0</v>
      </c>
    </row>
    <row r="693" spans="1:27" x14ac:dyDescent="0.45">
      <c r="A693" s="6" t="s">
        <v>153</v>
      </c>
      <c r="B693" s="7" t="s">
        <v>34</v>
      </c>
      <c r="C693" s="1" t="s">
        <v>46</v>
      </c>
      <c r="D693" s="6">
        <v>785064</v>
      </c>
      <c r="E693" s="6">
        <v>577500000000</v>
      </c>
      <c r="F693" s="6">
        <v>364982</v>
      </c>
      <c r="G693" s="6">
        <v>26698</v>
      </c>
      <c r="H693" s="1">
        <v>4.5953723589965981E-2</v>
      </c>
      <c r="I693" s="1">
        <v>1.350517909385625E-3</v>
      </c>
      <c r="J693" s="1">
        <v>0.3528832491594332</v>
      </c>
      <c r="K693" s="1">
        <v>7.8741924941985023E-2</v>
      </c>
      <c r="L693" s="1">
        <v>4.1136772489523493E-2</v>
      </c>
      <c r="M693" s="1">
        <v>6.5484878807073592E-4</v>
      </c>
      <c r="N693" s="1">
        <f t="shared" si="276"/>
        <v>99</v>
      </c>
      <c r="O693" s="1">
        <v>1395</v>
      </c>
      <c r="P693" s="1">
        <v>0.195548905651277</v>
      </c>
      <c r="Q693" s="1">
        <v>0.1786054151943563</v>
      </c>
      <c r="R693" s="11">
        <v>69.265405750171723</v>
      </c>
      <c r="S693" s="1">
        <v>0</v>
      </c>
      <c r="T693" s="1">
        <v>0</v>
      </c>
      <c r="U693" s="1">
        <f t="shared" si="258"/>
        <v>1.840516382619972</v>
      </c>
      <c r="V693" s="1">
        <f t="shared" si="259"/>
        <v>0</v>
      </c>
      <c r="W693" s="1">
        <f t="shared" si="260"/>
        <v>5.8949050627501762</v>
      </c>
      <c r="X693" s="1">
        <f t="shared" si="256"/>
        <v>0.46490731965801513</v>
      </c>
      <c r="Y693" s="1">
        <f t="shared" si="264"/>
        <v>0.31825851207977301</v>
      </c>
      <c r="Z693" s="1">
        <f t="shared" si="257"/>
        <v>3.4007418503459591E-2</v>
      </c>
      <c r="AA693" s="1">
        <f t="shared" si="261"/>
        <v>0</v>
      </c>
    </row>
    <row r="694" spans="1:27" x14ac:dyDescent="0.45">
      <c r="A694" s="6" t="s">
        <v>153</v>
      </c>
      <c r="B694" s="7" t="s">
        <v>35</v>
      </c>
      <c r="C694" s="1" t="s">
        <v>46</v>
      </c>
      <c r="D694" s="6">
        <v>785064</v>
      </c>
      <c r="E694" s="6">
        <v>458500000000</v>
      </c>
      <c r="F694" s="6">
        <v>364982</v>
      </c>
      <c r="G694" s="6">
        <v>26698</v>
      </c>
      <c r="H694" s="1">
        <v>3.0257186081694403E-3</v>
      </c>
      <c r="I694" s="1">
        <v>2.1951944894483003E-2</v>
      </c>
      <c r="J694" s="1">
        <v>-0.33293125500431536</v>
      </c>
      <c r="K694" s="1">
        <v>0.58053263074790462</v>
      </c>
      <c r="L694" s="1">
        <v>4.2868277474668745E-2</v>
      </c>
      <c r="M694" s="1">
        <v>7.5332957733389863E-3</v>
      </c>
      <c r="N694" s="1">
        <f t="shared" si="276"/>
        <v>99</v>
      </c>
      <c r="O694" s="1">
        <v>1396</v>
      </c>
      <c r="P694" s="1">
        <v>-0.87060755840110204</v>
      </c>
      <c r="Q694" s="1">
        <v>-2.0449053097581347</v>
      </c>
      <c r="R694" s="11">
        <v>55.435654084860779</v>
      </c>
      <c r="S694" s="1">
        <v>0</v>
      </c>
      <c r="T694" s="1">
        <v>1</v>
      </c>
      <c r="U694" s="1">
        <f t="shared" si="258"/>
        <v>1.7437891761321753</v>
      </c>
      <c r="V694" s="1">
        <f t="shared" si="259"/>
        <v>0</v>
      </c>
      <c r="W694" s="1">
        <f t="shared" si="260"/>
        <v>5.8949050627501762</v>
      </c>
      <c r="X694" s="1">
        <f t="shared" si="256"/>
        <v>0.46490731965801513</v>
      </c>
      <c r="Y694" s="1">
        <f t="shared" si="264"/>
        <v>8.7510361380344098E-2</v>
      </c>
      <c r="Z694" s="1">
        <f t="shared" si="257"/>
        <v>3.4007418503459591E-2</v>
      </c>
      <c r="AA694" s="1">
        <f t="shared" si="261"/>
        <v>0</v>
      </c>
    </row>
    <row r="695" spans="1:27" ht="16.5" x14ac:dyDescent="0.45">
      <c r="A695" s="6" t="s">
        <v>154</v>
      </c>
      <c r="B695" s="7" t="s">
        <v>28</v>
      </c>
      <c r="C695" s="1" t="s">
        <v>54</v>
      </c>
      <c r="D695" s="8">
        <v>417214</v>
      </c>
      <c r="E695" s="8">
        <v>179340000000</v>
      </c>
      <c r="F695" s="8">
        <v>271819</v>
      </c>
      <c r="G695" s="8">
        <v>35186</v>
      </c>
      <c r="H695" s="1">
        <v>-2.8966214300680509E-3</v>
      </c>
      <c r="I695" s="1">
        <v>-3.4512747745685905E-3</v>
      </c>
      <c r="J695" s="1">
        <v>0.62947483511445013</v>
      </c>
      <c r="K695" s="1">
        <v>0.22172449861294283</v>
      </c>
      <c r="L695" s="1">
        <v>-3.4415211956580014E-3</v>
      </c>
      <c r="M695" s="1">
        <v>1.0794915222691655E-3</v>
      </c>
      <c r="N695" s="1">
        <f t="shared" ref="N695" si="277">N694+1</f>
        <v>100</v>
      </c>
      <c r="O695" s="1">
        <v>1390</v>
      </c>
      <c r="P695" s="1">
        <v>0.37117795041977503</v>
      </c>
      <c r="Q695" s="1">
        <v>0.31567018823308846</v>
      </c>
      <c r="R695" s="9">
        <v>94.592044114171586</v>
      </c>
      <c r="S695" s="1">
        <v>4.21</v>
      </c>
      <c r="T695" s="1">
        <v>0</v>
      </c>
      <c r="U695" s="1">
        <f t="shared" si="258"/>
        <v>1.975854610581353</v>
      </c>
      <c r="V695" s="1">
        <f t="shared" si="259"/>
        <v>1</v>
      </c>
      <c r="W695" s="1">
        <f t="shared" si="260"/>
        <v>5.6203588731503071</v>
      </c>
      <c r="X695" s="1">
        <f t="shared" si="256"/>
        <v>0.65150977675725164</v>
      </c>
      <c r="Y695" s="1">
        <f t="shared" si="264"/>
        <v>0.20982926891122056</v>
      </c>
      <c r="Z695" s="1">
        <f t="shared" si="257"/>
        <v>8.4335616733858407E-2</v>
      </c>
      <c r="AA695" s="1">
        <f t="shared" si="261"/>
        <v>1.975854610581353</v>
      </c>
    </row>
    <row r="696" spans="1:27" x14ac:dyDescent="0.45">
      <c r="A696" s="6" t="s">
        <v>154</v>
      </c>
      <c r="B696" s="7" t="s">
        <v>30</v>
      </c>
      <c r="C696" s="1" t="s">
        <v>54</v>
      </c>
      <c r="D696" s="8">
        <v>412374</v>
      </c>
      <c r="E696" s="8">
        <v>333060000000</v>
      </c>
      <c r="F696" s="8">
        <v>314356</v>
      </c>
      <c r="G696" s="8">
        <v>50562</v>
      </c>
      <c r="H696" s="1">
        <v>-2.4308934195450296E-2</v>
      </c>
      <c r="I696" s="1">
        <v>2.6006820045754737E-3</v>
      </c>
      <c r="J696" s="1">
        <v>0.8625014880791334</v>
      </c>
      <c r="K696" s="1">
        <v>0.82998008524260647</v>
      </c>
      <c r="L696" s="1">
        <v>1.0383678971742617E-2</v>
      </c>
      <c r="M696" s="1">
        <v>9.3060626709925449E-3</v>
      </c>
      <c r="N696" s="1">
        <f t="shared" ref="N696:N701" si="278">N695</f>
        <v>100</v>
      </c>
      <c r="O696" s="1">
        <v>1391</v>
      </c>
      <c r="P696" s="1">
        <v>0.118320643777671</v>
      </c>
      <c r="Q696" s="1">
        <v>0.11182813484555972</v>
      </c>
      <c r="R696" s="10">
        <v>91.884283683532104</v>
      </c>
      <c r="S696" s="1">
        <v>0</v>
      </c>
      <c r="T696" s="1">
        <v>0</v>
      </c>
      <c r="U696" s="1">
        <f t="shared" si="258"/>
        <v>1.9632412339843912</v>
      </c>
      <c r="V696" s="1">
        <f t="shared" si="259"/>
        <v>0</v>
      </c>
      <c r="W696" s="1">
        <f t="shared" si="260"/>
        <v>5.6152912753978779</v>
      </c>
      <c r="X696" s="1">
        <f t="shared" si="256"/>
        <v>0.76230800195938642</v>
      </c>
      <c r="Y696" s="1">
        <f t="shared" si="264"/>
        <v>1.2231715186560719</v>
      </c>
      <c r="Z696" s="1">
        <f t="shared" si="257"/>
        <v>0.12261199784661497</v>
      </c>
      <c r="AA696" s="1">
        <f t="shared" si="261"/>
        <v>0</v>
      </c>
    </row>
    <row r="697" spans="1:27" x14ac:dyDescent="0.45">
      <c r="A697" s="6" t="s">
        <v>154</v>
      </c>
      <c r="B697" s="7" t="s">
        <v>31</v>
      </c>
      <c r="C697" s="1" t="s">
        <v>54</v>
      </c>
      <c r="D697" s="8">
        <v>553688</v>
      </c>
      <c r="E697" s="8">
        <v>207200000000</v>
      </c>
      <c r="F697" s="8">
        <v>452021</v>
      </c>
      <c r="G697" s="8">
        <v>49149</v>
      </c>
      <c r="H697" s="1">
        <v>3.7141678949237852E-2</v>
      </c>
      <c r="I697" s="1">
        <v>0</v>
      </c>
      <c r="J697" s="1">
        <v>0.51519201380616741</v>
      </c>
      <c r="K697" s="1">
        <v>0.59284704494370599</v>
      </c>
      <c r="L697" s="1">
        <v>3.9998466022396144E-2</v>
      </c>
      <c r="M697" s="1">
        <v>-5.957340842264556E-3</v>
      </c>
      <c r="N697" s="1">
        <f t="shared" si="278"/>
        <v>100</v>
      </c>
      <c r="O697" s="1">
        <v>1392</v>
      </c>
      <c r="P697" s="1">
        <v>-8.9366647730038301E-2</v>
      </c>
      <c r="Q697" s="1">
        <v>-9.3614930055555004E-2</v>
      </c>
      <c r="R697" s="10">
        <v>85.997693481165825</v>
      </c>
      <c r="S697" s="1">
        <v>0</v>
      </c>
      <c r="T697" s="1">
        <v>0</v>
      </c>
      <c r="U697" s="1">
        <f t="shared" si="258"/>
        <v>1.9344868033152511</v>
      </c>
      <c r="V697" s="1">
        <f t="shared" si="259"/>
        <v>0</v>
      </c>
      <c r="W697" s="1">
        <f t="shared" si="260"/>
        <v>5.7432651112123905</v>
      </c>
      <c r="X697" s="1">
        <f t="shared" si="256"/>
        <v>0.81638215023623417</v>
      </c>
      <c r="Y697" s="1">
        <f t="shared" si="264"/>
        <v>0.71198174376287626</v>
      </c>
      <c r="Z697" s="1">
        <f t="shared" si="257"/>
        <v>8.8766597795148172E-2</v>
      </c>
      <c r="AA697" s="1">
        <f t="shared" si="261"/>
        <v>0</v>
      </c>
    </row>
    <row r="698" spans="1:27" x14ac:dyDescent="0.45">
      <c r="A698" s="6" t="s">
        <v>154</v>
      </c>
      <c r="B698" s="7" t="s">
        <v>32</v>
      </c>
      <c r="C698" s="1" t="s">
        <v>54</v>
      </c>
      <c r="D698" s="8">
        <v>589191</v>
      </c>
      <c r="E698" s="8">
        <v>250100000000</v>
      </c>
      <c r="F698" s="8">
        <v>477585</v>
      </c>
      <c r="G698" s="8">
        <v>-6061</v>
      </c>
      <c r="H698" s="1">
        <v>-4.6367972476347354E-3</v>
      </c>
      <c r="I698" s="1">
        <v>-3.4977944462797067E-5</v>
      </c>
      <c r="J698" s="1">
        <v>-0.51750268446080683</v>
      </c>
      <c r="K698" s="1">
        <v>-0.18098056680937466</v>
      </c>
      <c r="L698" s="1">
        <v>-1.0602785019393515E-2</v>
      </c>
      <c r="M698" s="1">
        <v>-3.5004424278569728E-3</v>
      </c>
      <c r="N698" s="1">
        <f t="shared" si="278"/>
        <v>100</v>
      </c>
      <c r="O698" s="1">
        <v>1393</v>
      </c>
      <c r="P698" s="1">
        <v>-0.43545045751015998</v>
      </c>
      <c r="Q698" s="1">
        <v>-0.57172713575387946</v>
      </c>
      <c r="R698" s="10">
        <v>93.72755582057907</v>
      </c>
      <c r="S698" s="1">
        <v>0</v>
      </c>
      <c r="T698" s="1">
        <v>1</v>
      </c>
      <c r="U698" s="1">
        <f t="shared" si="258"/>
        <v>1.9718672918638236</v>
      </c>
      <c r="V698" s="1">
        <f t="shared" si="259"/>
        <v>0</v>
      </c>
      <c r="W698" s="1">
        <f t="shared" si="260"/>
        <v>5.7702561042938285</v>
      </c>
      <c r="X698" s="1">
        <f t="shared" si="256"/>
        <v>0.81057755464696513</v>
      </c>
      <c r="Y698" s="1">
        <f t="shared" si="264"/>
        <v>0.80688602594070458</v>
      </c>
      <c r="Z698" s="1">
        <f t="shared" si="257"/>
        <v>-1.0286986732655455E-2</v>
      </c>
      <c r="AA698" s="1">
        <f t="shared" si="261"/>
        <v>0</v>
      </c>
    </row>
    <row r="699" spans="1:27" x14ac:dyDescent="0.45">
      <c r="A699" s="6" t="s">
        <v>154</v>
      </c>
      <c r="B699" s="7" t="s">
        <v>33</v>
      </c>
      <c r="C699" s="1" t="s">
        <v>54</v>
      </c>
      <c r="D699" s="8">
        <v>602060</v>
      </c>
      <c r="E699" s="8">
        <v>310100000000</v>
      </c>
      <c r="F699" s="8">
        <v>489882</v>
      </c>
      <c r="G699" s="8">
        <v>572</v>
      </c>
      <c r="H699" s="1">
        <v>-4.1402316497708411E-2</v>
      </c>
      <c r="I699" s="1">
        <v>-3.9812234693611809E-3</v>
      </c>
      <c r="J699" s="1">
        <v>0.35040853309594955</v>
      </c>
      <c r="K699" s="1">
        <v>0.18776482328222999</v>
      </c>
      <c r="L699" s="1">
        <v>-4.186506418368121E-2</v>
      </c>
      <c r="M699" s="1">
        <v>1.0501857516048151E-4</v>
      </c>
      <c r="N699" s="1">
        <f t="shared" si="278"/>
        <v>100</v>
      </c>
      <c r="O699" s="1">
        <v>1394</v>
      </c>
      <c r="P699" s="1">
        <v>0.136079605650438</v>
      </c>
      <c r="Q699" s="1">
        <v>0.1275833932403061</v>
      </c>
      <c r="R699" s="10">
        <v>59.844961240310077</v>
      </c>
      <c r="S699" s="1">
        <v>0</v>
      </c>
      <c r="T699" s="1">
        <v>0</v>
      </c>
      <c r="U699" s="1">
        <f t="shared" si="258"/>
        <v>1.7770275900364871</v>
      </c>
      <c r="V699" s="1">
        <f t="shared" si="259"/>
        <v>0</v>
      </c>
      <c r="W699" s="1">
        <f t="shared" si="260"/>
        <v>5.7796397742652088</v>
      </c>
      <c r="X699" s="1">
        <f t="shared" si="256"/>
        <v>0.81367637776965751</v>
      </c>
      <c r="Y699" s="1">
        <f t="shared" si="264"/>
        <v>1.0168079306750688</v>
      </c>
      <c r="Z699" s="1">
        <f t="shared" si="257"/>
        <v>9.500714214530113E-4</v>
      </c>
      <c r="AA699" s="1">
        <f t="shared" si="261"/>
        <v>0</v>
      </c>
    </row>
    <row r="700" spans="1:27" x14ac:dyDescent="0.45">
      <c r="A700" s="6" t="s">
        <v>154</v>
      </c>
      <c r="B700" s="7" t="s">
        <v>34</v>
      </c>
      <c r="C700" s="1" t="s">
        <v>54</v>
      </c>
      <c r="D700" s="6">
        <v>761765</v>
      </c>
      <c r="E700" s="6">
        <v>377500000000</v>
      </c>
      <c r="F700" s="6">
        <v>603905</v>
      </c>
      <c r="G700" s="6">
        <v>45682</v>
      </c>
      <c r="H700" s="1">
        <v>-3.3525860768832565E-2</v>
      </c>
      <c r="I700" s="1">
        <v>-6.2598808706344517E-4</v>
      </c>
      <c r="J700" s="1">
        <v>0.47121004337769207</v>
      </c>
      <c r="K700" s="1">
        <v>3.8397416543051052E-2</v>
      </c>
      <c r="L700" s="1">
        <v>-8.4212463444590518E-3</v>
      </c>
      <c r="M700" s="1">
        <v>-7.3639098884983943E-4</v>
      </c>
      <c r="N700" s="1">
        <f t="shared" si="278"/>
        <v>100</v>
      </c>
      <c r="O700" s="1">
        <v>1395</v>
      </c>
      <c r="P700" s="1">
        <v>0.39703205197126301</v>
      </c>
      <c r="Q700" s="1">
        <v>0.33435002344130843</v>
      </c>
      <c r="R700" s="11">
        <v>65.116279069767444</v>
      </c>
      <c r="S700" s="1">
        <v>0.84199999999999997</v>
      </c>
      <c r="T700" s="1">
        <v>0</v>
      </c>
      <c r="U700" s="1">
        <f t="shared" si="258"/>
        <v>1.8136895757626328</v>
      </c>
      <c r="V700" s="1">
        <f t="shared" si="259"/>
        <v>1</v>
      </c>
      <c r="W700" s="1">
        <f t="shared" si="260"/>
        <v>5.8818210147202317</v>
      </c>
      <c r="X700" s="1">
        <f t="shared" si="256"/>
        <v>0.79277073638195505</v>
      </c>
      <c r="Y700" s="1">
        <f t="shared" si="264"/>
        <v>0.87186200440882311</v>
      </c>
      <c r="Z700" s="1">
        <f t="shared" si="257"/>
        <v>5.9968625494739192E-2</v>
      </c>
      <c r="AA700" s="1">
        <f t="shared" si="261"/>
        <v>1.8136895757626328</v>
      </c>
    </row>
    <row r="701" spans="1:27" x14ac:dyDescent="0.45">
      <c r="A701" s="6" t="s">
        <v>154</v>
      </c>
      <c r="B701" s="7" t="s">
        <v>35</v>
      </c>
      <c r="C701" s="1" t="s">
        <v>54</v>
      </c>
      <c r="D701" s="6">
        <v>775222</v>
      </c>
      <c r="E701" s="6">
        <v>277120000000</v>
      </c>
      <c r="F701" s="6">
        <v>581452</v>
      </c>
      <c r="G701" s="6">
        <v>4983</v>
      </c>
      <c r="H701" s="1">
        <v>-1.4949279231179925E-2</v>
      </c>
      <c r="I701" s="1">
        <v>2.2663610898905017E-2</v>
      </c>
      <c r="J701" s="1">
        <v>-0.2754927729303937</v>
      </c>
      <c r="K701" s="1">
        <v>0.39146292129149707</v>
      </c>
      <c r="L701" s="1">
        <v>-4.9696300386526783E-3</v>
      </c>
      <c r="M701" s="1">
        <v>-1.25377609194358E-3</v>
      </c>
      <c r="N701" s="1">
        <f t="shared" si="278"/>
        <v>100</v>
      </c>
      <c r="O701" s="1">
        <v>1396</v>
      </c>
      <c r="P701" s="1">
        <v>-0.67180003831189905</v>
      </c>
      <c r="Q701" s="1">
        <v>-1.1141322170595447</v>
      </c>
      <c r="R701" s="11">
        <v>94.316376322381117</v>
      </c>
      <c r="S701" s="1">
        <v>0</v>
      </c>
      <c r="T701" s="1">
        <v>1</v>
      </c>
      <c r="U701" s="1">
        <f t="shared" si="258"/>
        <v>1.9745871066181433</v>
      </c>
      <c r="V701" s="1">
        <f t="shared" si="259"/>
        <v>0</v>
      </c>
      <c r="W701" s="1">
        <f t="shared" si="260"/>
        <v>5.8894260890466139</v>
      </c>
      <c r="X701" s="1">
        <f t="shared" si="256"/>
        <v>0.75004579333403854</v>
      </c>
      <c r="Y701" s="1">
        <f t="shared" si="264"/>
        <v>0.35777873666157933</v>
      </c>
      <c r="Z701" s="1">
        <f t="shared" si="257"/>
        <v>6.4278361553206697E-3</v>
      </c>
      <c r="AA701" s="1">
        <f t="shared" si="261"/>
        <v>0</v>
      </c>
    </row>
    <row r="702" spans="1:27" ht="16.5" x14ac:dyDescent="0.45">
      <c r="A702" s="6" t="s">
        <v>155</v>
      </c>
      <c r="B702" s="7" t="s">
        <v>28</v>
      </c>
      <c r="C702" s="1" t="s">
        <v>37</v>
      </c>
      <c r="D702" s="8">
        <v>119863</v>
      </c>
      <c r="E702" s="8">
        <v>65428000000</v>
      </c>
      <c r="F702" s="8">
        <v>55310</v>
      </c>
      <c r="G702" s="8">
        <v>10164</v>
      </c>
      <c r="H702" s="1">
        <v>0</v>
      </c>
      <c r="I702" s="1">
        <v>-6.5297606398392674E-3</v>
      </c>
      <c r="J702" s="1">
        <v>0.26845037869512361</v>
      </c>
      <c r="K702" s="1">
        <v>0.13717085815635091</v>
      </c>
      <c r="L702" s="1">
        <v>-1.3709904118728859E-2</v>
      </c>
      <c r="M702" s="1">
        <v>-1.9595884864178521E-2</v>
      </c>
      <c r="N702" s="1">
        <f t="shared" ref="N702" si="279">N701+1</f>
        <v>101</v>
      </c>
      <c r="O702" s="1">
        <v>1390</v>
      </c>
      <c r="P702" s="1">
        <v>4.47538700077518E-2</v>
      </c>
      <c r="Q702" s="1">
        <v>4.3781326581909905E-2</v>
      </c>
      <c r="R702" s="9">
        <v>80.123025636955319</v>
      </c>
      <c r="S702" s="1">
        <v>6.9</v>
      </c>
      <c r="T702" s="1">
        <v>0</v>
      </c>
      <c r="U702" s="1">
        <f t="shared" si="258"/>
        <v>1.9037573409288702</v>
      </c>
      <c r="V702" s="1">
        <f t="shared" si="259"/>
        <v>1</v>
      </c>
      <c r="W702" s="1">
        <f t="shared" si="260"/>
        <v>5.0786851432681992</v>
      </c>
      <c r="X702" s="1">
        <f t="shared" si="256"/>
        <v>0.46144348130782642</v>
      </c>
      <c r="Y702" s="1">
        <f t="shared" si="264"/>
        <v>1.3463709583275193E-2</v>
      </c>
      <c r="Z702" s="1">
        <f t="shared" si="257"/>
        <v>8.4796809691063971E-2</v>
      </c>
      <c r="AA702" s="1">
        <f t="shared" si="261"/>
        <v>1.9037573409288702</v>
      </c>
    </row>
    <row r="703" spans="1:27" x14ac:dyDescent="0.45">
      <c r="A703" s="6" t="s">
        <v>155</v>
      </c>
      <c r="B703" s="7" t="s">
        <v>30</v>
      </c>
      <c r="C703" s="1" t="s">
        <v>37</v>
      </c>
      <c r="D703" s="8">
        <v>176285</v>
      </c>
      <c r="E703" s="8">
        <v>314952000000</v>
      </c>
      <c r="F703" s="8">
        <v>111647</v>
      </c>
      <c r="G703" s="8">
        <v>10094</v>
      </c>
      <c r="H703" s="1">
        <v>2.6037806945927298E-2</v>
      </c>
      <c r="I703" s="1">
        <v>-7.6120758196624909E-3</v>
      </c>
      <c r="J703" s="1">
        <v>-0.35105211998875574</v>
      </c>
      <c r="K703" s="1">
        <v>1.2400695853870687</v>
      </c>
      <c r="L703" s="1">
        <v>3.7607836792635095E-2</v>
      </c>
      <c r="M703" s="1">
        <v>-5.9137529345604182E-3</v>
      </c>
      <c r="N703" s="1">
        <f t="shared" ref="N703:N708" si="280">N702</f>
        <v>101</v>
      </c>
      <c r="O703" s="1">
        <v>1391</v>
      </c>
      <c r="P703" s="1">
        <v>-1.5074907896823699</v>
      </c>
      <c r="Q703" s="1">
        <v>-0.67827671664000233</v>
      </c>
      <c r="R703" s="10">
        <v>82.634749865206132</v>
      </c>
      <c r="S703" s="1">
        <v>6.16</v>
      </c>
      <c r="T703" s="1">
        <v>1</v>
      </c>
      <c r="U703" s="1">
        <f t="shared" si="258"/>
        <v>1.9171627168247172</v>
      </c>
      <c r="V703" s="1">
        <f t="shared" si="259"/>
        <v>1</v>
      </c>
      <c r="W703" s="1">
        <f t="shared" si="260"/>
        <v>5.2462153599772865</v>
      </c>
      <c r="X703" s="1">
        <f t="shared" si="256"/>
        <v>0.63333238789460244</v>
      </c>
      <c r="Y703" s="1">
        <f t="shared" si="264"/>
        <v>1.5836177731219849</v>
      </c>
      <c r="Z703" s="1">
        <f t="shared" si="257"/>
        <v>5.7259551294778339E-2</v>
      </c>
      <c r="AA703" s="1">
        <f t="shared" si="261"/>
        <v>1.9171627168247172</v>
      </c>
    </row>
    <row r="704" spans="1:27" x14ac:dyDescent="0.45">
      <c r="A704" s="6" t="s">
        <v>155</v>
      </c>
      <c r="B704" s="7" t="s">
        <v>31</v>
      </c>
      <c r="C704" s="1" t="s">
        <v>37</v>
      </c>
      <c r="D704" s="8">
        <v>258719</v>
      </c>
      <c r="E704" s="8">
        <v>251944000000</v>
      </c>
      <c r="F704" s="8">
        <v>151461</v>
      </c>
      <c r="G704" s="8">
        <v>833</v>
      </c>
      <c r="H704" s="1">
        <v>-3.1598295481925547E-2</v>
      </c>
      <c r="I704" s="1">
        <v>5.5459121098593248E-3</v>
      </c>
      <c r="J704" s="1">
        <v>0.40906220480248839</v>
      </c>
      <c r="K704" s="1">
        <v>0.35915002633293758</v>
      </c>
      <c r="L704" s="1">
        <v>7.3336321109379208E-4</v>
      </c>
      <c r="M704" s="1">
        <v>1.999848944086325E-3</v>
      </c>
      <c r="N704" s="1">
        <f t="shared" si="280"/>
        <v>101</v>
      </c>
      <c r="O704" s="1">
        <v>1392</v>
      </c>
      <c r="P704" s="1">
        <v>6.4439875015771295E-2</v>
      </c>
      <c r="Q704" s="1">
        <v>6.2448721854657462E-2</v>
      </c>
      <c r="R704" s="10">
        <v>46.25713662102995</v>
      </c>
      <c r="S704" s="1">
        <v>6.12</v>
      </c>
      <c r="T704" s="1">
        <v>0</v>
      </c>
      <c r="U704" s="1">
        <f t="shared" si="258"/>
        <v>1.665178745854095</v>
      </c>
      <c r="V704" s="1">
        <f t="shared" si="259"/>
        <v>1</v>
      </c>
      <c r="W704" s="1">
        <f t="shared" si="260"/>
        <v>5.4128283239316781</v>
      </c>
      <c r="X704" s="1">
        <f t="shared" si="256"/>
        <v>0.58542665981238329</v>
      </c>
      <c r="Y704" s="1">
        <f t="shared" si="264"/>
        <v>0.85396969349331653</v>
      </c>
      <c r="Z704" s="1">
        <f t="shared" si="257"/>
        <v>3.2197094144612495E-3</v>
      </c>
      <c r="AA704" s="1">
        <f t="shared" si="261"/>
        <v>1.665178745854095</v>
      </c>
    </row>
    <row r="705" spans="1:27" x14ac:dyDescent="0.45">
      <c r="A705" s="6" t="s">
        <v>155</v>
      </c>
      <c r="B705" s="7" t="s">
        <v>32</v>
      </c>
      <c r="C705" s="1" t="s">
        <v>37</v>
      </c>
      <c r="D705" s="8">
        <v>247864</v>
      </c>
      <c r="E705" s="8">
        <v>280456000000</v>
      </c>
      <c r="F705" s="8">
        <v>105620</v>
      </c>
      <c r="G705" s="8">
        <v>37407</v>
      </c>
      <c r="H705" s="1">
        <v>-1.7869432404042575E-3</v>
      </c>
      <c r="I705" s="1">
        <v>3.8619753332374114E-2</v>
      </c>
      <c r="J705" s="1">
        <v>0.2226424039497906</v>
      </c>
      <c r="K705" s="1">
        <v>-0.10708222367440226</v>
      </c>
      <c r="L705" s="1">
        <v>-1.7570433202059983E-2</v>
      </c>
      <c r="M705" s="1">
        <v>-1.3754348801459284E-3</v>
      </c>
      <c r="N705" s="1">
        <f t="shared" si="280"/>
        <v>101</v>
      </c>
      <c r="O705" s="1">
        <v>1393</v>
      </c>
      <c r="P705" s="1">
        <v>0.23883666364636699</v>
      </c>
      <c r="Q705" s="1">
        <v>0.21417276477708769</v>
      </c>
      <c r="R705" s="10">
        <v>56.744186046511629</v>
      </c>
      <c r="S705" s="1">
        <v>6.14</v>
      </c>
      <c r="T705" s="1">
        <v>0</v>
      </c>
      <c r="U705" s="1">
        <f t="shared" si="258"/>
        <v>1.753921370759143</v>
      </c>
      <c r="V705" s="1">
        <f t="shared" si="259"/>
        <v>1</v>
      </c>
      <c r="W705" s="1">
        <f t="shared" si="260"/>
        <v>5.394213454009912</v>
      </c>
      <c r="X705" s="1">
        <f t="shared" si="256"/>
        <v>0.42612077590936964</v>
      </c>
      <c r="Y705" s="1">
        <f t="shared" si="264"/>
        <v>0.67887295705839856</v>
      </c>
      <c r="Z705" s="1">
        <f t="shared" si="257"/>
        <v>0.15091743859535875</v>
      </c>
      <c r="AA705" s="1">
        <f t="shared" si="261"/>
        <v>1.753921370759143</v>
      </c>
    </row>
    <row r="706" spans="1:27" x14ac:dyDescent="0.45">
      <c r="A706" s="6" t="s">
        <v>155</v>
      </c>
      <c r="B706" s="7" t="s">
        <v>33</v>
      </c>
      <c r="C706" s="1" t="s">
        <v>37</v>
      </c>
      <c r="D706" s="8">
        <v>218461</v>
      </c>
      <c r="E706" s="8">
        <v>287584000000</v>
      </c>
      <c r="F706" s="8">
        <v>90920</v>
      </c>
      <c r="G706" s="8">
        <v>-10972</v>
      </c>
      <c r="H706" s="1">
        <v>-4.7601744186046513E-2</v>
      </c>
      <c r="I706" s="1">
        <v>5.7077433932870223E-5</v>
      </c>
      <c r="J706" s="1">
        <v>-0.2023629203271736</v>
      </c>
      <c r="K706" s="1">
        <v>0.11484145722544628</v>
      </c>
      <c r="L706" s="1">
        <v>3.7979491074819596E-4</v>
      </c>
      <c r="M706" s="1">
        <v>9.8040185920083393E-3</v>
      </c>
      <c r="N706" s="1">
        <f t="shared" si="280"/>
        <v>101</v>
      </c>
      <c r="O706" s="1">
        <v>1394</v>
      </c>
      <c r="P706" s="1">
        <v>-0.30850183230913703</v>
      </c>
      <c r="Q706" s="1">
        <v>-0.36889477764097517</v>
      </c>
      <c r="R706" s="10">
        <v>27.088463292293664</v>
      </c>
      <c r="S706" s="1">
        <v>6.12</v>
      </c>
      <c r="T706" s="1">
        <v>1</v>
      </c>
      <c r="U706" s="1">
        <f t="shared" si="258"/>
        <v>1.4327843685397432</v>
      </c>
      <c r="V706" s="1">
        <f t="shared" si="259"/>
        <v>1</v>
      </c>
      <c r="W706" s="1">
        <f t="shared" si="260"/>
        <v>5.3393739172947363</v>
      </c>
      <c r="X706" s="1">
        <f t="shared" ref="X706:X769" si="281">F706/D706</f>
        <v>0.4161841243974897</v>
      </c>
      <c r="Y706" s="1">
        <f t="shared" si="264"/>
        <v>0.81307710994214066</v>
      </c>
      <c r="Z706" s="1">
        <f t="shared" ref="Z706:Z769" si="282">G706/D706</f>
        <v>-5.0224067453687384E-2</v>
      </c>
      <c r="AA706" s="1">
        <f t="shared" si="261"/>
        <v>1.4327843685397432</v>
      </c>
    </row>
    <row r="707" spans="1:27" x14ac:dyDescent="0.45">
      <c r="A707" s="6" t="s">
        <v>155</v>
      </c>
      <c r="B707" s="7" t="s">
        <v>34</v>
      </c>
      <c r="C707" s="1" t="s">
        <v>37</v>
      </c>
      <c r="D707" s="6">
        <v>217020</v>
      </c>
      <c r="E707" s="6">
        <v>320760000000</v>
      </c>
      <c r="F707" s="6">
        <v>123965</v>
      </c>
      <c r="G707" s="6">
        <v>-27144</v>
      </c>
      <c r="H707" s="1">
        <v>-2.5760604041749943E-2</v>
      </c>
      <c r="I707" s="1">
        <v>2.0272667376210025E-4</v>
      </c>
      <c r="J707" s="1">
        <v>0.85074060007595897</v>
      </c>
      <c r="K707" s="1">
        <v>7.0148874616102738E-2</v>
      </c>
      <c r="L707" s="1">
        <v>4.986661194336138E-2</v>
      </c>
      <c r="M707" s="1">
        <v>-9.8025313958434793E-4</v>
      </c>
      <c r="N707" s="1">
        <f t="shared" si="280"/>
        <v>101</v>
      </c>
      <c r="O707" s="1">
        <v>1395</v>
      </c>
      <c r="P707" s="1">
        <v>0.77499298245139203</v>
      </c>
      <c r="Q707" s="1">
        <v>0.57379646937105222</v>
      </c>
      <c r="R707" s="11">
        <v>67.78383167220376</v>
      </c>
      <c r="S707" s="1">
        <v>6.02</v>
      </c>
      <c r="T707" s="1">
        <v>0</v>
      </c>
      <c r="U707" s="1">
        <f t="shared" ref="U707:U770" si="283">LOG10(R707)</f>
        <v>1.8311261149153522</v>
      </c>
      <c r="V707" s="1">
        <f t="shared" ref="V707:V770" si="284">IF(S707&gt;0.2,1,0)</f>
        <v>1</v>
      </c>
      <c r="W707" s="1">
        <f t="shared" ref="W707:W770" si="285">LOG10(D707)</f>
        <v>5.336499759145263</v>
      </c>
      <c r="X707" s="1">
        <f t="shared" si="281"/>
        <v>0.57121463459588973</v>
      </c>
      <c r="Y707" s="1">
        <f t="shared" si="264"/>
        <v>1.2375024637429008</v>
      </c>
      <c r="Z707" s="1">
        <f t="shared" si="282"/>
        <v>-0.12507602985899918</v>
      </c>
      <c r="AA707" s="1">
        <f t="shared" ref="AA707:AA770" si="286">U707*V707</f>
        <v>1.8311261149153522</v>
      </c>
    </row>
    <row r="708" spans="1:27" x14ac:dyDescent="0.45">
      <c r="A708" s="6" t="s">
        <v>155</v>
      </c>
      <c r="B708" s="7" t="s">
        <v>35</v>
      </c>
      <c r="C708" s="1" t="s">
        <v>37</v>
      </c>
      <c r="D708" s="6">
        <v>217391</v>
      </c>
      <c r="E708" s="6">
        <v>336072000000</v>
      </c>
      <c r="F708" s="6">
        <v>193084</v>
      </c>
      <c r="G708" s="6">
        <v>-28579</v>
      </c>
      <c r="H708" s="1">
        <v>9.9625683846818316E-2</v>
      </c>
      <c r="I708" s="1">
        <v>-2.1673401207551396E-3</v>
      </c>
      <c r="J708" s="1">
        <v>-0.1912579519802996</v>
      </c>
      <c r="K708" s="1">
        <v>0.32511112618138999</v>
      </c>
      <c r="L708" s="1">
        <v>4.9987312864755142E-2</v>
      </c>
      <c r="M708" s="1">
        <v>4.2593876345161609E-3</v>
      </c>
      <c r="N708" s="1">
        <f t="shared" si="280"/>
        <v>101</v>
      </c>
      <c r="O708" s="1">
        <v>1396</v>
      </c>
      <c r="P708" s="1">
        <v>-0.60554463870109299</v>
      </c>
      <c r="Q708" s="1">
        <v>-0.93024929769944276</v>
      </c>
      <c r="R708" s="11">
        <v>66.90576864995468</v>
      </c>
      <c r="S708" s="1">
        <v>5.59</v>
      </c>
      <c r="T708" s="1">
        <v>1</v>
      </c>
      <c r="U708" s="1">
        <f t="shared" si="283"/>
        <v>1.8254635644768877</v>
      </c>
      <c r="V708" s="1">
        <f t="shared" si="284"/>
        <v>1</v>
      </c>
      <c r="W708" s="1">
        <f t="shared" si="285"/>
        <v>5.3372415603057259</v>
      </c>
      <c r="X708" s="1">
        <f t="shared" si="281"/>
        <v>0.88818764346270085</v>
      </c>
      <c r="Y708" s="1">
        <f t="shared" si="264"/>
        <v>2.6265610480144601</v>
      </c>
      <c r="Z708" s="1">
        <f t="shared" si="282"/>
        <v>-0.13146358404901767</v>
      </c>
      <c r="AA708" s="1">
        <f t="shared" si="286"/>
        <v>1.8254635644768877</v>
      </c>
    </row>
    <row r="709" spans="1:27" ht="16.5" x14ac:dyDescent="0.45">
      <c r="A709" s="6" t="s">
        <v>156</v>
      </c>
      <c r="B709" s="7" t="s">
        <v>28</v>
      </c>
      <c r="C709" s="7" t="s">
        <v>44</v>
      </c>
      <c r="D709" s="8">
        <v>1600046</v>
      </c>
      <c r="E709" s="8">
        <v>744500000000</v>
      </c>
      <c r="F709" s="8">
        <v>1093007</v>
      </c>
      <c r="G709" s="8">
        <v>151771</v>
      </c>
      <c r="H709" s="1">
        <v>-6.1966416678458508E-3</v>
      </c>
      <c r="I709" s="1">
        <v>4.6303563019934072E-3</v>
      </c>
      <c r="J709" s="1">
        <v>-2.5414997137950826E-2</v>
      </c>
      <c r="K709" s="1">
        <v>0.17274546364091137</v>
      </c>
      <c r="L709" s="1">
        <v>1.7385175613767393E-3</v>
      </c>
      <c r="M709" s="1">
        <v>-2.90838584585555E-3</v>
      </c>
      <c r="N709" s="1">
        <f t="shared" ref="N709" si="287">N708+1</f>
        <v>102</v>
      </c>
      <c r="O709" s="1">
        <v>1390</v>
      </c>
      <c r="P709" s="1">
        <v>-0.24022269861416701</v>
      </c>
      <c r="Q709" s="1">
        <v>-0.27472991313415041</v>
      </c>
      <c r="R709" s="9">
        <v>85.030938876198334</v>
      </c>
      <c r="S709" s="1">
        <v>33.359000000000002</v>
      </c>
      <c r="T709" s="1">
        <v>1</v>
      </c>
      <c r="U709" s="1">
        <f t="shared" si="283"/>
        <v>1.9295769744017413</v>
      </c>
      <c r="V709" s="1">
        <f t="shared" si="284"/>
        <v>1</v>
      </c>
      <c r="W709" s="1">
        <f t="shared" si="285"/>
        <v>6.204132468442797</v>
      </c>
      <c r="X709" s="1">
        <f t="shared" si="281"/>
        <v>0.68310973559510169</v>
      </c>
      <c r="Y709" s="1">
        <f t="shared" si="264"/>
        <v>0.38412492841438561</v>
      </c>
      <c r="Z709" s="1">
        <f t="shared" si="282"/>
        <v>9.4854147943246633E-2</v>
      </c>
      <c r="AA709" s="1">
        <f t="shared" si="286"/>
        <v>1.9295769744017413</v>
      </c>
    </row>
    <row r="710" spans="1:27" x14ac:dyDescent="0.45">
      <c r="A710" s="6" t="s">
        <v>156</v>
      </c>
      <c r="B710" s="7" t="s">
        <v>30</v>
      </c>
      <c r="C710" s="7" t="s">
        <v>44</v>
      </c>
      <c r="D710" s="8">
        <v>1612944</v>
      </c>
      <c r="E710" s="8">
        <v>839000000000</v>
      </c>
      <c r="F710" s="8">
        <v>1029125</v>
      </c>
      <c r="G710" s="8">
        <v>61141</v>
      </c>
      <c r="H710" s="1">
        <v>3.4802679217958064E-2</v>
      </c>
      <c r="I710" s="1">
        <v>1.797866888885696E-2</v>
      </c>
      <c r="J710" s="1">
        <v>0.51167038646775531</v>
      </c>
      <c r="K710" s="1">
        <v>1.1509936984973339</v>
      </c>
      <c r="L710" s="1">
        <v>2.1350004079618543E-2</v>
      </c>
      <c r="M710" s="1">
        <v>9.8208450704225358E-3</v>
      </c>
      <c r="N710" s="1">
        <f t="shared" ref="N710:N715" si="288">N709</f>
        <v>102</v>
      </c>
      <c r="O710" s="1">
        <v>1391</v>
      </c>
      <c r="P710" s="1">
        <v>-0.56179300030322399</v>
      </c>
      <c r="Q710" s="1">
        <v>-0.8250638781994315</v>
      </c>
      <c r="R710" s="10">
        <v>69.492625434500908</v>
      </c>
      <c r="S710" s="1">
        <v>33.409999999999997</v>
      </c>
      <c r="T710" s="1">
        <v>1</v>
      </c>
      <c r="U710" s="1">
        <f t="shared" si="283"/>
        <v>1.8419387196543746</v>
      </c>
      <c r="V710" s="1">
        <f t="shared" si="284"/>
        <v>1</v>
      </c>
      <c r="W710" s="1">
        <f t="shared" si="285"/>
        <v>6.2076192893274769</v>
      </c>
      <c r="X710" s="1">
        <f t="shared" si="281"/>
        <v>0.63804137031415842</v>
      </c>
      <c r="Y710" s="1">
        <f t="shared" si="264"/>
        <v>0.36261970318452397</v>
      </c>
      <c r="Z710" s="1">
        <f t="shared" si="282"/>
        <v>3.7906461724647601E-2</v>
      </c>
      <c r="AA710" s="1">
        <f t="shared" si="286"/>
        <v>1.8419387196543746</v>
      </c>
    </row>
    <row r="711" spans="1:27" x14ac:dyDescent="0.45">
      <c r="A711" s="6" t="s">
        <v>156</v>
      </c>
      <c r="B711" s="7" t="s">
        <v>31</v>
      </c>
      <c r="C711" s="7" t="s">
        <v>44</v>
      </c>
      <c r="D711" s="8">
        <v>1772390</v>
      </c>
      <c r="E711" s="8">
        <v>606000000000</v>
      </c>
      <c r="F711" s="8">
        <v>1104383</v>
      </c>
      <c r="G711" s="8">
        <v>93340</v>
      </c>
      <c r="H711" s="1">
        <v>-2.1439546720445613E-2</v>
      </c>
      <c r="I711" s="1">
        <v>-6.0797748433945634E-4</v>
      </c>
      <c r="J711" s="1">
        <v>-0.38256720685997581</v>
      </c>
      <c r="K711" s="1">
        <v>0.34498253521126759</v>
      </c>
      <c r="L711" s="1">
        <v>-2.1225450403680009E-2</v>
      </c>
      <c r="M711" s="1">
        <v>1.5046009288983907E-3</v>
      </c>
      <c r="N711" s="1">
        <f t="shared" si="288"/>
        <v>102</v>
      </c>
      <c r="O711" s="1">
        <v>1392</v>
      </c>
      <c r="P711" s="1">
        <v>-0.73887773234114895</v>
      </c>
      <c r="Q711" s="1">
        <v>-1.3427665228888224</v>
      </c>
      <c r="R711" s="10">
        <v>74.650800627658157</v>
      </c>
      <c r="S711" s="1">
        <v>33.409999999999997</v>
      </c>
      <c r="T711" s="1">
        <v>1</v>
      </c>
      <c r="U711" s="1">
        <f t="shared" si="283"/>
        <v>1.8730344698816659</v>
      </c>
      <c r="V711" s="1">
        <f t="shared" si="284"/>
        <v>1</v>
      </c>
      <c r="W711" s="1">
        <f t="shared" si="285"/>
        <v>6.2485592910339873</v>
      </c>
      <c r="X711" s="1">
        <f t="shared" si="281"/>
        <v>0.62310383154948967</v>
      </c>
      <c r="Y711" s="1">
        <f t="shared" ref="Y711:Y774" si="289">LN((E711/1000000)/(D711-F711))</f>
        <v>-9.7418666454342648E-2</v>
      </c>
      <c r="Z711" s="1">
        <f t="shared" si="282"/>
        <v>5.2663352873803172E-2</v>
      </c>
      <c r="AA711" s="1">
        <f t="shared" si="286"/>
        <v>1.8730344698816659</v>
      </c>
    </row>
    <row r="712" spans="1:27" x14ac:dyDescent="0.45">
      <c r="A712" s="6" t="s">
        <v>156</v>
      </c>
      <c r="B712" s="7" t="s">
        <v>32</v>
      </c>
      <c r="C712" s="7" t="s">
        <v>44</v>
      </c>
      <c r="D712" s="8">
        <v>1790221</v>
      </c>
      <c r="E712" s="8">
        <v>974000000000</v>
      </c>
      <c r="F712" s="8">
        <v>1179083</v>
      </c>
      <c r="G712" s="8">
        <v>28079</v>
      </c>
      <c r="H712" s="1">
        <v>-1.008461805958044E-2</v>
      </c>
      <c r="I712" s="1">
        <v>2.2461140368460374E-2</v>
      </c>
      <c r="J712" s="1">
        <v>-0.18662412766734007</v>
      </c>
      <c r="K712" s="1">
        <v>-7.5498126788598546E-2</v>
      </c>
      <c r="L712" s="1">
        <v>4.9498669307420945E-2</v>
      </c>
      <c r="M712" s="1">
        <v>-5.7994548512439832E-3</v>
      </c>
      <c r="N712" s="1">
        <f t="shared" si="288"/>
        <v>102</v>
      </c>
      <c r="O712" s="1">
        <v>1393</v>
      </c>
      <c r="P712" s="1">
        <v>-0.157638141059598</v>
      </c>
      <c r="Q712" s="1">
        <v>-0.17154559584883133</v>
      </c>
      <c r="R712" s="10">
        <v>68.479305011438043</v>
      </c>
      <c r="S712" s="1">
        <v>33.21</v>
      </c>
      <c r="T712" s="1">
        <v>0</v>
      </c>
      <c r="U712" s="1">
        <f t="shared" si="283"/>
        <v>1.8355593440868969</v>
      </c>
      <c r="V712" s="1">
        <f t="shared" si="284"/>
        <v>1</v>
      </c>
      <c r="W712" s="1">
        <f t="shared" si="285"/>
        <v>6.2529066472681736</v>
      </c>
      <c r="X712" s="1">
        <f t="shared" si="281"/>
        <v>0.65862427041130678</v>
      </c>
      <c r="Y712" s="1">
        <f t="shared" si="289"/>
        <v>0.46608851072616386</v>
      </c>
      <c r="Z712" s="1">
        <f t="shared" si="282"/>
        <v>1.5684655693347357E-2</v>
      </c>
      <c r="AA712" s="1">
        <f t="shared" si="286"/>
        <v>1.8355593440868969</v>
      </c>
    </row>
    <row r="713" spans="1:27" x14ac:dyDescent="0.45">
      <c r="A713" s="6" t="s">
        <v>156</v>
      </c>
      <c r="B713" s="7" t="s">
        <v>33</v>
      </c>
      <c r="C713" s="7" t="s">
        <v>44</v>
      </c>
      <c r="D713" s="8">
        <v>1822192</v>
      </c>
      <c r="E713" s="8">
        <v>1905500000000</v>
      </c>
      <c r="F713" s="8">
        <v>1262339</v>
      </c>
      <c r="G713" s="8">
        <v>4319</v>
      </c>
      <c r="H713" s="1">
        <v>1.6819939423492976E-2</v>
      </c>
      <c r="I713" s="1">
        <v>1.0308375386564076E-3</v>
      </c>
      <c r="J713" s="1">
        <v>1.2327783623197377</v>
      </c>
      <c r="K713" s="1">
        <v>0.10955532679928087</v>
      </c>
      <c r="L713" s="1">
        <v>-1.6632016632016633E-2</v>
      </c>
      <c r="M713" s="1">
        <v>5.1680261864082873E-3</v>
      </c>
      <c r="N713" s="1">
        <f t="shared" si="288"/>
        <v>102</v>
      </c>
      <c r="O713" s="1">
        <v>1394</v>
      </c>
      <c r="P713" s="1">
        <v>1.05051175579126</v>
      </c>
      <c r="Q713" s="1">
        <v>0.71808939896753909</v>
      </c>
      <c r="R713" s="10">
        <v>88.878737541528224</v>
      </c>
      <c r="S713" s="1">
        <v>33.14</v>
      </c>
      <c r="T713" s="1">
        <v>0</v>
      </c>
      <c r="U713" s="1">
        <f t="shared" si="283"/>
        <v>1.9487978771362107</v>
      </c>
      <c r="V713" s="1">
        <f t="shared" si="284"/>
        <v>1</v>
      </c>
      <c r="W713" s="1">
        <f t="shared" si="285"/>
        <v>6.2605941356157704</v>
      </c>
      <c r="X713" s="1">
        <f t="shared" si="281"/>
        <v>0.69275850184832333</v>
      </c>
      <c r="Y713" s="1">
        <f t="shared" si="289"/>
        <v>1.2248254710438755</v>
      </c>
      <c r="Z713" s="1">
        <f t="shared" si="282"/>
        <v>2.3702222378322374E-3</v>
      </c>
      <c r="AA713" s="1">
        <f t="shared" si="286"/>
        <v>1.9487978771362107</v>
      </c>
    </row>
    <row r="714" spans="1:27" x14ac:dyDescent="0.45">
      <c r="A714" s="6" t="s">
        <v>156</v>
      </c>
      <c r="B714" s="7" t="s">
        <v>34</v>
      </c>
      <c r="C714" s="7" t="s">
        <v>44</v>
      </c>
      <c r="D714" s="6">
        <v>1917441</v>
      </c>
      <c r="E714" s="6">
        <v>4041000000000</v>
      </c>
      <c r="F714" s="6">
        <v>1433775</v>
      </c>
      <c r="G714" s="6">
        <v>-2483</v>
      </c>
      <c r="H714" s="1">
        <v>-3.1283710895361382E-2</v>
      </c>
      <c r="I714" s="1">
        <v>6.1907378980549709E-4</v>
      </c>
      <c r="J714" s="1">
        <v>1.9071379071379071</v>
      </c>
      <c r="K714" s="1">
        <v>0.11696007683437162</v>
      </c>
      <c r="L714" s="1">
        <v>4.0286054827175212E-2</v>
      </c>
      <c r="M714" s="1">
        <v>-3.1001766515752409E-3</v>
      </c>
      <c r="N714" s="1">
        <f t="shared" si="288"/>
        <v>102</v>
      </c>
      <c r="O714" s="1">
        <v>1395</v>
      </c>
      <c r="P714" s="1">
        <v>1.7876940140672199</v>
      </c>
      <c r="Q714" s="1">
        <v>1.0252147358232604</v>
      </c>
      <c r="R714" s="11">
        <v>65.271317829457374</v>
      </c>
      <c r="S714" s="1">
        <v>35.01</v>
      </c>
      <c r="T714" s="1">
        <v>0</v>
      </c>
      <c r="U714" s="1">
        <f t="shared" si="283"/>
        <v>1.8147223812004005</v>
      </c>
      <c r="V714" s="1">
        <f t="shared" si="284"/>
        <v>1</v>
      </c>
      <c r="W714" s="1">
        <f t="shared" si="285"/>
        <v>6.2827220095082961</v>
      </c>
      <c r="X714" s="1">
        <f t="shared" si="281"/>
        <v>0.74775442894983468</v>
      </c>
      <c r="Y714" s="1">
        <f t="shared" si="289"/>
        <v>2.1228528792230974</v>
      </c>
      <c r="Z714" s="1">
        <f t="shared" si="282"/>
        <v>-1.2949550990095653E-3</v>
      </c>
      <c r="AA714" s="1">
        <f t="shared" si="286"/>
        <v>1.8147223812004005</v>
      </c>
    </row>
    <row r="715" spans="1:27" x14ac:dyDescent="0.45">
      <c r="A715" s="6" t="s">
        <v>156</v>
      </c>
      <c r="B715" s="7" t="s">
        <v>35</v>
      </c>
      <c r="C715" s="7" t="s">
        <v>44</v>
      </c>
      <c r="D715" s="6">
        <v>2320484</v>
      </c>
      <c r="E715" s="6">
        <v>2210500000000</v>
      </c>
      <c r="F715" s="6">
        <v>1767775</v>
      </c>
      <c r="G715" s="6">
        <v>71935</v>
      </c>
      <c r="H715" s="1">
        <v>-2.9139871382636656E-2</v>
      </c>
      <c r="I715" s="1">
        <v>-9.9758410004419009E-4</v>
      </c>
      <c r="J715" s="1">
        <v>-0.3876042908224076</v>
      </c>
      <c r="K715" s="1">
        <v>0.11422688613577604</v>
      </c>
      <c r="L715" s="1">
        <v>-6.0334760607240173E-3</v>
      </c>
      <c r="M715" s="1">
        <v>2.8414161670673961E-2</v>
      </c>
      <c r="N715" s="1">
        <f t="shared" si="288"/>
        <v>102</v>
      </c>
      <c r="O715" s="1">
        <v>1396</v>
      </c>
      <c r="P715" s="1">
        <v>-0.48869244438703402</v>
      </c>
      <c r="Q715" s="1">
        <v>-0.67078399974550684</v>
      </c>
      <c r="R715" s="11">
        <v>51.007751937984494</v>
      </c>
      <c r="S715" s="1">
        <v>36.159999999999997</v>
      </c>
      <c r="T715" s="1">
        <v>1</v>
      </c>
      <c r="U715" s="1">
        <f t="shared" si="283"/>
        <v>1.7076361833147065</v>
      </c>
      <c r="V715" s="1">
        <f t="shared" si="284"/>
        <v>1</v>
      </c>
      <c r="W715" s="1">
        <f t="shared" si="285"/>
        <v>6.3655785782557315</v>
      </c>
      <c r="X715" s="1">
        <f t="shared" si="281"/>
        <v>0.76181305279415845</v>
      </c>
      <c r="Y715" s="1">
        <f t="shared" si="289"/>
        <v>1.3861423708614498</v>
      </c>
      <c r="Z715" s="1">
        <f t="shared" si="282"/>
        <v>3.0999998276221685E-2</v>
      </c>
      <c r="AA715" s="1">
        <f t="shared" si="286"/>
        <v>1.7076361833147065</v>
      </c>
    </row>
    <row r="716" spans="1:27" ht="16.5" x14ac:dyDescent="0.45">
      <c r="A716" s="6" t="s">
        <v>157</v>
      </c>
      <c r="B716" s="7" t="s">
        <v>28</v>
      </c>
      <c r="C716" s="1" t="s">
        <v>42</v>
      </c>
      <c r="D716" s="8">
        <v>69729</v>
      </c>
      <c r="E716" s="8">
        <v>25155000000</v>
      </c>
      <c r="F716" s="8">
        <v>43182</v>
      </c>
      <c r="G716" s="8">
        <v>-5565</v>
      </c>
      <c r="H716" s="1">
        <v>-3.9331366764995046E-2</v>
      </c>
      <c r="I716" s="1">
        <v>-5.3252665049435093E-3</v>
      </c>
      <c r="J716" s="1">
        <v>-0.55429558303599069</v>
      </c>
      <c r="K716" s="1">
        <v>0.15778343717313201</v>
      </c>
      <c r="L716" s="1">
        <v>3.9954671735633891E-2</v>
      </c>
      <c r="M716" s="1">
        <v>2.5826344835713022E-3</v>
      </c>
      <c r="N716" s="1">
        <f t="shared" ref="N716" si="290">N715+1</f>
        <v>103</v>
      </c>
      <c r="O716" s="1">
        <v>1390</v>
      </c>
      <c r="P716" s="1">
        <v>-0.69347499112685196</v>
      </c>
      <c r="Q716" s="1">
        <v>-1.1824559319161358</v>
      </c>
      <c r="R716" s="9">
        <v>65.279290069925139</v>
      </c>
      <c r="S716" s="1">
        <v>13.57</v>
      </c>
      <c r="T716" s="1">
        <v>1</v>
      </c>
      <c r="U716" s="1">
        <f t="shared" si="283"/>
        <v>1.8147754227006061</v>
      </c>
      <c r="V716" s="1">
        <f t="shared" si="284"/>
        <v>1</v>
      </c>
      <c r="W716" s="1">
        <f t="shared" si="285"/>
        <v>4.8434134369302004</v>
      </c>
      <c r="X716" s="1">
        <f t="shared" si="281"/>
        <v>0.61928322505700639</v>
      </c>
      <c r="Y716" s="1">
        <f t="shared" si="289"/>
        <v>-5.3860063010040968E-2</v>
      </c>
      <c r="Z716" s="1">
        <f t="shared" si="282"/>
        <v>-7.980897474508454E-2</v>
      </c>
      <c r="AA716" s="1">
        <f t="shared" si="286"/>
        <v>1.8147754227006061</v>
      </c>
    </row>
    <row r="717" spans="1:27" x14ac:dyDescent="0.45">
      <c r="A717" s="6" t="s">
        <v>157</v>
      </c>
      <c r="B717" s="7" t="s">
        <v>30</v>
      </c>
      <c r="C717" s="1" t="s">
        <v>42</v>
      </c>
      <c r="D717" s="8">
        <v>103427</v>
      </c>
      <c r="E717" s="8">
        <v>59182500000</v>
      </c>
      <c r="F717" s="8">
        <v>85526</v>
      </c>
      <c r="G717" s="8">
        <v>-6661</v>
      </c>
      <c r="H717" s="1">
        <v>-7.5683215374283382E-3</v>
      </c>
      <c r="I717" s="1">
        <v>-8.1354471128591253E-3</v>
      </c>
      <c r="J717" s="1">
        <v>0.36061558707413355</v>
      </c>
      <c r="K717" s="1">
        <v>1.2014356698155821</v>
      </c>
      <c r="L717" s="1">
        <v>1.2170548883694768E-2</v>
      </c>
      <c r="M717" s="1">
        <v>1.5268912173645403E-2</v>
      </c>
      <c r="N717" s="1">
        <f t="shared" ref="N717:N722" si="291">N716</f>
        <v>103</v>
      </c>
      <c r="O717" s="1">
        <v>1391</v>
      </c>
      <c r="P717" s="1">
        <v>-0.71330663865101596</v>
      </c>
      <c r="Q717" s="1">
        <v>-1.249342061753355</v>
      </c>
      <c r="R717" s="10">
        <v>36.434108527131784</v>
      </c>
      <c r="S717" s="1">
        <v>13.57</v>
      </c>
      <c r="T717" s="1">
        <v>1</v>
      </c>
      <c r="U717" s="1">
        <f t="shared" si="283"/>
        <v>1.5615081476364685</v>
      </c>
      <c r="V717" s="1">
        <f t="shared" si="284"/>
        <v>1</v>
      </c>
      <c r="W717" s="1">
        <f t="shared" si="285"/>
        <v>5.0146339277359395</v>
      </c>
      <c r="X717" s="1">
        <f t="shared" si="281"/>
        <v>0.82692140350198695</v>
      </c>
      <c r="Y717" s="1">
        <f t="shared" si="289"/>
        <v>1.1957693128731082</v>
      </c>
      <c r="Z717" s="1">
        <f t="shared" si="282"/>
        <v>-6.4402912198942244E-2</v>
      </c>
      <c r="AA717" s="1">
        <f t="shared" si="286"/>
        <v>1.5615081476364685</v>
      </c>
    </row>
    <row r="718" spans="1:27" x14ac:dyDescent="0.45">
      <c r="A718" s="6" t="s">
        <v>157</v>
      </c>
      <c r="B718" s="7" t="s">
        <v>31</v>
      </c>
      <c r="C718" s="1" t="s">
        <v>42</v>
      </c>
      <c r="D718" s="8">
        <v>62024</v>
      </c>
      <c r="E718" s="8">
        <v>67957500000</v>
      </c>
      <c r="F718" s="8">
        <v>35678</v>
      </c>
      <c r="G718" s="8">
        <v>9649</v>
      </c>
      <c r="H718" s="1">
        <v>-3.9987590058257666E-2</v>
      </c>
      <c r="I718" s="1">
        <v>1.6581410024032975E-3</v>
      </c>
      <c r="J718" s="1">
        <v>0.54439698019935001</v>
      </c>
      <c r="K718" s="1">
        <v>0.35826408125577103</v>
      </c>
      <c r="L718" s="1">
        <v>-3.7558277085797842E-2</v>
      </c>
      <c r="M718" s="1">
        <v>-1.9704627631799329E-5</v>
      </c>
      <c r="N718" s="1">
        <f t="shared" si="291"/>
        <v>103</v>
      </c>
      <c r="O718" s="1">
        <v>1392</v>
      </c>
      <c r="P718" s="1">
        <v>0.18345558915070101</v>
      </c>
      <c r="Q718" s="1">
        <v>0.16843862425785122</v>
      </c>
      <c r="R718" s="10">
        <v>57.519379844961236</v>
      </c>
      <c r="S718" s="1">
        <v>13.57</v>
      </c>
      <c r="T718" s="1">
        <v>0</v>
      </c>
      <c r="U718" s="1">
        <f t="shared" si="283"/>
        <v>1.7598141949797781</v>
      </c>
      <c r="V718" s="1">
        <f t="shared" si="284"/>
        <v>1</v>
      </c>
      <c r="W718" s="1">
        <f t="shared" si="285"/>
        <v>4.7925597709614509</v>
      </c>
      <c r="X718" s="1">
        <f t="shared" si="281"/>
        <v>0.57522894363472199</v>
      </c>
      <c r="Y718" s="1">
        <f t="shared" si="289"/>
        <v>0.94756604897455299</v>
      </c>
      <c r="Z718" s="1">
        <f t="shared" si="282"/>
        <v>0.15556881207274603</v>
      </c>
      <c r="AA718" s="1">
        <f t="shared" si="286"/>
        <v>1.7598141949797781</v>
      </c>
    </row>
    <row r="719" spans="1:27" x14ac:dyDescent="0.45">
      <c r="A719" s="6" t="s">
        <v>157</v>
      </c>
      <c r="B719" s="7" t="s">
        <v>32</v>
      </c>
      <c r="C719" s="1" t="s">
        <v>42</v>
      </c>
      <c r="D719" s="8">
        <v>68113</v>
      </c>
      <c r="E719" s="8">
        <v>61230000000</v>
      </c>
      <c r="F719" s="8">
        <v>44932</v>
      </c>
      <c r="G719" s="8">
        <v>-2231</v>
      </c>
      <c r="H719" s="1">
        <v>-1.5993922309522381E-2</v>
      </c>
      <c r="I719" s="1">
        <v>1.2292798825321985E-2</v>
      </c>
      <c r="J719" s="1">
        <v>-0.14191775102637261</v>
      </c>
      <c r="K719" s="1">
        <v>-9.3954948653024492E-2</v>
      </c>
      <c r="L719" s="1">
        <v>-4.162105177796694E-2</v>
      </c>
      <c r="M719" s="1">
        <v>-5.7994548512439832E-3</v>
      </c>
      <c r="N719" s="1">
        <f t="shared" si="291"/>
        <v>103</v>
      </c>
      <c r="O719" s="1">
        <v>1393</v>
      </c>
      <c r="P719" s="1">
        <v>-0.14474346912733599</v>
      </c>
      <c r="Q719" s="1">
        <v>-0.15635381893882974</v>
      </c>
      <c r="R719" s="10">
        <v>62.63565891472868</v>
      </c>
      <c r="S719" s="1">
        <v>13.57</v>
      </c>
      <c r="T719" s="1">
        <v>0</v>
      </c>
      <c r="U719" s="1">
        <f t="shared" si="283"/>
        <v>1.7968216504753372</v>
      </c>
      <c r="V719" s="1">
        <f t="shared" si="284"/>
        <v>1</v>
      </c>
      <c r="W719" s="1">
        <f t="shared" si="285"/>
        <v>4.8332300089678659</v>
      </c>
      <c r="X719" s="1">
        <f t="shared" si="281"/>
        <v>0.65966849206465727</v>
      </c>
      <c r="Y719" s="1">
        <f t="shared" si="289"/>
        <v>0.97130428787030654</v>
      </c>
      <c r="Z719" s="1">
        <f t="shared" si="282"/>
        <v>-3.2754393434439831E-2</v>
      </c>
      <c r="AA719" s="1">
        <f t="shared" si="286"/>
        <v>1.7968216504753372</v>
      </c>
    </row>
    <row r="720" spans="1:27" x14ac:dyDescent="0.45">
      <c r="A720" s="6" t="s">
        <v>157</v>
      </c>
      <c r="B720" s="7" t="s">
        <v>33</v>
      </c>
      <c r="C720" s="1" t="s">
        <v>42</v>
      </c>
      <c r="D720" s="8">
        <v>142663</v>
      </c>
      <c r="E720" s="8">
        <v>219926615000</v>
      </c>
      <c r="F720" s="8">
        <v>57080</v>
      </c>
      <c r="G720" s="8">
        <v>-26940</v>
      </c>
      <c r="H720" s="1">
        <v>-3.8898415074319986E-2</v>
      </c>
      <c r="I720" s="1">
        <v>4.7193042821192677E-3</v>
      </c>
      <c r="J720" s="1">
        <v>1.1437578558974983</v>
      </c>
      <c r="K720" s="1">
        <v>9.3798932900307372E-2</v>
      </c>
      <c r="L720" s="1">
        <v>-4.739793650643552E-2</v>
      </c>
      <c r="M720" s="1">
        <v>3.8871178330229382E-3</v>
      </c>
      <c r="N720" s="1">
        <f t="shared" si="291"/>
        <v>103</v>
      </c>
      <c r="O720" s="1">
        <v>1394</v>
      </c>
      <c r="P720" s="1">
        <v>1.0110785298390901</v>
      </c>
      <c r="Q720" s="1">
        <v>0.69867116017183251</v>
      </c>
      <c r="R720" s="10">
        <v>59.379844961240309</v>
      </c>
      <c r="S720" s="1">
        <v>13.56</v>
      </c>
      <c r="T720" s="1">
        <v>0</v>
      </c>
      <c r="U720" s="1">
        <f t="shared" si="283"/>
        <v>1.7736390593333549</v>
      </c>
      <c r="V720" s="1">
        <f t="shared" si="284"/>
        <v>1</v>
      </c>
      <c r="W720" s="1">
        <f t="shared" si="285"/>
        <v>5.1543113523760056</v>
      </c>
      <c r="X720" s="1">
        <f t="shared" si="281"/>
        <v>0.40010374098399726</v>
      </c>
      <c r="Y720" s="1">
        <f t="shared" si="289"/>
        <v>0.94380725723066738</v>
      </c>
      <c r="Z720" s="1">
        <f t="shared" si="282"/>
        <v>-0.18883662897878217</v>
      </c>
      <c r="AA720" s="1">
        <f t="shared" si="286"/>
        <v>1.7736390593333549</v>
      </c>
    </row>
    <row r="721" spans="1:27" x14ac:dyDescent="0.45">
      <c r="A721" s="6" t="s">
        <v>157</v>
      </c>
      <c r="B721" s="7" t="s">
        <v>34</v>
      </c>
      <c r="C721" s="1" t="s">
        <v>42</v>
      </c>
      <c r="D721" s="6">
        <v>118339</v>
      </c>
      <c r="E721" s="6">
        <v>185323203000</v>
      </c>
      <c r="F721" s="6">
        <v>50017</v>
      </c>
      <c r="G721" s="6">
        <v>-17261</v>
      </c>
      <c r="H721" s="1">
        <v>-2.1836865767501604E-2</v>
      </c>
      <c r="I721" s="1">
        <v>1.0614401026881588E-3</v>
      </c>
      <c r="J721" s="1">
        <v>0.48946029524412954</v>
      </c>
      <c r="K721" s="1">
        <v>7.6118581947601779E-2</v>
      </c>
      <c r="L721" s="1">
        <v>-1.650793650793651E-2</v>
      </c>
      <c r="M721" s="1">
        <v>2.6298285376428854E-3</v>
      </c>
      <c r="N721" s="1">
        <f t="shared" si="291"/>
        <v>103</v>
      </c>
      <c r="O721" s="1">
        <v>1395</v>
      </c>
      <c r="P721" s="1">
        <v>0.37113257972142699</v>
      </c>
      <c r="Q721" s="1">
        <v>0.31563709883795732</v>
      </c>
      <c r="R721" s="11">
        <v>65.317423859885352</v>
      </c>
      <c r="S721" s="1">
        <v>13.568</v>
      </c>
      <c r="T721" s="1">
        <v>0</v>
      </c>
      <c r="U721" s="1">
        <f t="shared" si="283"/>
        <v>1.8150290476889555</v>
      </c>
      <c r="V721" s="1">
        <f t="shared" si="284"/>
        <v>1</v>
      </c>
      <c r="W721" s="1">
        <f t="shared" si="285"/>
        <v>5.0731278950380281</v>
      </c>
      <c r="X721" s="1">
        <f t="shared" si="281"/>
        <v>0.42265863324854869</v>
      </c>
      <c r="Y721" s="1">
        <f t="shared" si="289"/>
        <v>0.99786952096009129</v>
      </c>
      <c r="Z721" s="1">
        <f t="shared" si="282"/>
        <v>-0.14586062075900591</v>
      </c>
      <c r="AA721" s="1">
        <f t="shared" si="286"/>
        <v>1.8150290476889555</v>
      </c>
    </row>
    <row r="722" spans="1:27" x14ac:dyDescent="0.45">
      <c r="A722" s="6" t="s">
        <v>157</v>
      </c>
      <c r="B722" s="7" t="s">
        <v>35</v>
      </c>
      <c r="C722" s="1" t="s">
        <v>42</v>
      </c>
      <c r="D722" s="6">
        <v>119061</v>
      </c>
      <c r="E722" s="6">
        <v>178499995000</v>
      </c>
      <c r="F722" s="6">
        <v>71864</v>
      </c>
      <c r="G722" s="6">
        <v>-21125</v>
      </c>
      <c r="H722" s="1">
        <v>1.313969571230982E-2</v>
      </c>
      <c r="I722" s="1">
        <v>-2.1673401207551396E-3</v>
      </c>
      <c r="J722" s="1">
        <v>-8.7619047619047624E-2</v>
      </c>
      <c r="K722" s="1">
        <v>0.3294029611746157</v>
      </c>
      <c r="L722" s="1">
        <v>-7.6548364648573418E-3</v>
      </c>
      <c r="M722" s="1">
        <v>2.8111789300564044E-2</v>
      </c>
      <c r="N722" s="1">
        <f t="shared" si="291"/>
        <v>103</v>
      </c>
      <c r="O722" s="1">
        <v>1396</v>
      </c>
      <c r="P722" s="1">
        <v>-0.41885212402106903</v>
      </c>
      <c r="Q722" s="1">
        <v>-0.54275003475768802</v>
      </c>
      <c r="R722" s="11">
        <v>70.937417823402669</v>
      </c>
      <c r="S722" s="1">
        <v>11.47</v>
      </c>
      <c r="T722" s="1">
        <v>1</v>
      </c>
      <c r="U722" s="1">
        <f t="shared" si="283"/>
        <v>1.850875375770296</v>
      </c>
      <c r="V722" s="1">
        <f t="shared" si="284"/>
        <v>1</v>
      </c>
      <c r="W722" s="1">
        <f t="shared" si="285"/>
        <v>5.075769525894704</v>
      </c>
      <c r="X722" s="1">
        <f t="shared" si="281"/>
        <v>0.60358975651136815</v>
      </c>
      <c r="Y722" s="1">
        <f t="shared" si="289"/>
        <v>1.3302582419589923</v>
      </c>
      <c r="Z722" s="1">
        <f t="shared" si="282"/>
        <v>-0.17743005686160876</v>
      </c>
      <c r="AA722" s="1">
        <f t="shared" si="286"/>
        <v>1.850875375770296</v>
      </c>
    </row>
    <row r="723" spans="1:27" ht="16.5" x14ac:dyDescent="0.45">
      <c r="A723" s="6" t="s">
        <v>158</v>
      </c>
      <c r="B723" s="7" t="s">
        <v>28</v>
      </c>
      <c r="C723" s="1" t="s">
        <v>37</v>
      </c>
      <c r="D723" s="8">
        <v>1112901</v>
      </c>
      <c r="E723" s="8">
        <v>473100000000</v>
      </c>
      <c r="F723" s="8">
        <v>765188</v>
      </c>
      <c r="G723" s="8">
        <v>49918</v>
      </c>
      <c r="H723" s="1">
        <v>-5.1412748245087368E-3</v>
      </c>
      <c r="I723" s="1">
        <v>-5.8507331700003655E-4</v>
      </c>
      <c r="J723" s="1">
        <v>-0.19222689075630245</v>
      </c>
      <c r="K723" s="1">
        <v>0.23400336531902316</v>
      </c>
      <c r="L723" s="1">
        <v>-9.0746648454970689E-4</v>
      </c>
      <c r="M723" s="1">
        <v>-4.6813097716928632E-2</v>
      </c>
      <c r="N723" s="1">
        <f t="shared" ref="N723" si="292">N722+1</f>
        <v>104</v>
      </c>
      <c r="O723" s="1">
        <v>1390</v>
      </c>
      <c r="P723" s="1">
        <v>-0.52603946481845898</v>
      </c>
      <c r="Q723" s="1">
        <v>-0.74663121986396563</v>
      </c>
      <c r="R723" s="9">
        <v>40.218085373615764</v>
      </c>
      <c r="S723" s="1">
        <v>0</v>
      </c>
      <c r="T723" s="1">
        <v>1</v>
      </c>
      <c r="U723" s="1">
        <f t="shared" si="283"/>
        <v>1.6044213916842491</v>
      </c>
      <c r="V723" s="1">
        <f t="shared" si="284"/>
        <v>0</v>
      </c>
      <c r="W723" s="1">
        <f t="shared" si="285"/>
        <v>6.0464565326491693</v>
      </c>
      <c r="X723" s="1">
        <f t="shared" si="281"/>
        <v>0.68756160700727198</v>
      </c>
      <c r="Y723" s="1">
        <f t="shared" si="289"/>
        <v>0.30792935576887059</v>
      </c>
      <c r="Z723" s="1">
        <f t="shared" si="282"/>
        <v>4.485394478035333E-2</v>
      </c>
      <c r="AA723" s="1">
        <f t="shared" si="286"/>
        <v>0</v>
      </c>
    </row>
    <row r="724" spans="1:27" x14ac:dyDescent="0.45">
      <c r="A724" s="6" t="s">
        <v>158</v>
      </c>
      <c r="B724" s="7" t="s">
        <v>30</v>
      </c>
      <c r="C724" s="1" t="s">
        <v>37</v>
      </c>
      <c r="D724" s="8">
        <v>966710</v>
      </c>
      <c r="E724" s="8">
        <v>976800000000</v>
      </c>
      <c r="F724" s="8">
        <v>632394</v>
      </c>
      <c r="G724" s="8">
        <v>8191</v>
      </c>
      <c r="H724" s="1">
        <v>0</v>
      </c>
      <c r="I724" s="1">
        <v>-1.1089381507500356E-3</v>
      </c>
      <c r="J724" s="1">
        <v>0.42961521549990178</v>
      </c>
      <c r="K724" s="1">
        <v>0.74766441246383752</v>
      </c>
      <c r="L724" s="1">
        <v>-1.9108321935961421E-3</v>
      </c>
      <c r="M724" s="1">
        <v>4.6328708194508877E-2</v>
      </c>
      <c r="N724" s="1">
        <f t="shared" ref="N724:N729" si="293">N723</f>
        <v>104</v>
      </c>
      <c r="O724" s="1">
        <v>1391</v>
      </c>
      <c r="P724" s="1">
        <v>-0.22164504862486001</v>
      </c>
      <c r="Q724" s="1">
        <v>-0.2505726231469142</v>
      </c>
      <c r="R724" s="10">
        <v>53.123231000595752</v>
      </c>
      <c r="S724" s="1">
        <v>0</v>
      </c>
      <c r="T724" s="1">
        <v>1</v>
      </c>
      <c r="U724" s="1">
        <f t="shared" si="283"/>
        <v>1.7252844813271448</v>
      </c>
      <c r="V724" s="1">
        <f t="shared" si="284"/>
        <v>0</v>
      </c>
      <c r="W724" s="1">
        <f t="shared" si="285"/>
        <v>5.9852962111162729</v>
      </c>
      <c r="X724" s="1">
        <f t="shared" si="281"/>
        <v>0.65417136473192583</v>
      </c>
      <c r="Y724" s="1">
        <f t="shared" si="289"/>
        <v>1.0721952693132399</v>
      </c>
      <c r="Z724" s="1">
        <f t="shared" si="282"/>
        <v>8.47306844865575E-3</v>
      </c>
      <c r="AA724" s="1">
        <f t="shared" si="286"/>
        <v>0</v>
      </c>
    </row>
    <row r="725" spans="1:27" x14ac:dyDescent="0.45">
      <c r="A725" s="6" t="s">
        <v>158</v>
      </c>
      <c r="B725" s="7" t="s">
        <v>31</v>
      </c>
      <c r="C725" s="1" t="s">
        <v>37</v>
      </c>
      <c r="D725" s="8">
        <v>841949</v>
      </c>
      <c r="E725" s="8">
        <v>973173933000</v>
      </c>
      <c r="F725" s="8">
        <v>503785</v>
      </c>
      <c r="G725" s="8">
        <v>3601</v>
      </c>
      <c r="H725" s="1">
        <v>-1.9624118355410142E-2</v>
      </c>
      <c r="I725" s="1">
        <v>2.2981674722370622E-3</v>
      </c>
      <c r="J725" s="1">
        <v>0.10419270611793485</v>
      </c>
      <c r="K725" s="1">
        <v>0.6385485639576568</v>
      </c>
      <c r="L725" s="1">
        <v>3.9701306782825151E-2</v>
      </c>
      <c r="M725" s="1">
        <v>-2.3840701643753639E-3</v>
      </c>
      <c r="N725" s="1">
        <f t="shared" si="293"/>
        <v>104</v>
      </c>
      <c r="O725" s="1">
        <v>1392</v>
      </c>
      <c r="P725" s="1">
        <v>-0.47835754947843201</v>
      </c>
      <c r="Q725" s="1">
        <v>-0.65077288647889719</v>
      </c>
      <c r="R725" s="10">
        <v>51.792914355272295</v>
      </c>
      <c r="S725" s="1">
        <v>0</v>
      </c>
      <c r="T725" s="1">
        <v>1</v>
      </c>
      <c r="U725" s="1">
        <f t="shared" si="283"/>
        <v>1.7142703491874758</v>
      </c>
      <c r="V725" s="1">
        <f t="shared" si="284"/>
        <v>0</v>
      </c>
      <c r="W725" s="1">
        <f t="shared" si="285"/>
        <v>5.9252857854552454</v>
      </c>
      <c r="X725" s="1">
        <f t="shared" si="281"/>
        <v>0.59835571988327085</v>
      </c>
      <c r="Y725" s="1">
        <f t="shared" si="289"/>
        <v>1.0570318408084005</v>
      </c>
      <c r="Z725" s="1">
        <f t="shared" si="282"/>
        <v>4.2769811473141487E-3</v>
      </c>
      <c r="AA725" s="1">
        <f t="shared" si="286"/>
        <v>0</v>
      </c>
    </row>
    <row r="726" spans="1:27" x14ac:dyDescent="0.45">
      <c r="A726" s="6" t="s">
        <v>158</v>
      </c>
      <c r="B726" s="7" t="s">
        <v>32</v>
      </c>
      <c r="C726" s="1" t="s">
        <v>37</v>
      </c>
      <c r="D726" s="8">
        <v>1072270</v>
      </c>
      <c r="E726" s="8">
        <v>605867040000</v>
      </c>
      <c r="F726" s="8">
        <v>595248</v>
      </c>
      <c r="G726" s="8">
        <v>22723</v>
      </c>
      <c r="H726" s="1">
        <v>-2.3259813405563511E-2</v>
      </c>
      <c r="I726" s="1">
        <v>3.9989054804159176E-3</v>
      </c>
      <c r="J726" s="1">
        <v>-0.10413370077340198</v>
      </c>
      <c r="K726" s="1">
        <v>-0.17184287658495623</v>
      </c>
      <c r="L726" s="1">
        <v>4.8721917916964265E-2</v>
      </c>
      <c r="M726" s="1">
        <v>-1.2004568729069704E-3</v>
      </c>
      <c r="N726" s="1">
        <f t="shared" si="293"/>
        <v>104</v>
      </c>
      <c r="O726" s="1">
        <v>1393</v>
      </c>
      <c r="P726" s="1">
        <v>2.6676423546616399E-2</v>
      </c>
      <c r="Q726" s="1">
        <v>2.6326811726712335E-2</v>
      </c>
      <c r="R726" s="10">
        <v>48.589147286821706</v>
      </c>
      <c r="S726" s="1">
        <v>0</v>
      </c>
      <c r="T726" s="1">
        <v>0</v>
      </c>
      <c r="U726" s="1">
        <f t="shared" si="283"/>
        <v>1.6865392774973036</v>
      </c>
      <c r="V726" s="1">
        <f t="shared" si="284"/>
        <v>0</v>
      </c>
      <c r="W726" s="1">
        <f t="shared" si="285"/>
        <v>6.0303041554554175</v>
      </c>
      <c r="X726" s="1">
        <f t="shared" si="281"/>
        <v>0.55512883881858111</v>
      </c>
      <c r="Y726" s="1">
        <f t="shared" si="289"/>
        <v>0.23909794463765122</v>
      </c>
      <c r="Z726" s="1">
        <f t="shared" si="282"/>
        <v>2.1191490949107966E-2</v>
      </c>
      <c r="AA726" s="1">
        <f t="shared" si="286"/>
        <v>0</v>
      </c>
    </row>
    <row r="727" spans="1:27" x14ac:dyDescent="0.45">
      <c r="A727" s="6" t="s">
        <v>158</v>
      </c>
      <c r="B727" s="7" t="s">
        <v>33</v>
      </c>
      <c r="C727" s="1" t="s">
        <v>37</v>
      </c>
      <c r="D727" s="8">
        <v>1112956</v>
      </c>
      <c r="E727" s="8">
        <v>1417897170000</v>
      </c>
      <c r="F727" s="8">
        <v>655575</v>
      </c>
      <c r="G727" s="8">
        <v>1136</v>
      </c>
      <c r="H727" s="1">
        <v>4.9797570850202331E-2</v>
      </c>
      <c r="I727" s="1">
        <v>-6.56179833277415E-3</v>
      </c>
      <c r="J727" s="1">
        <v>0.83423963377523735</v>
      </c>
      <c r="K727" s="1">
        <v>0.19049191536973295</v>
      </c>
      <c r="L727" s="1">
        <v>-4.0216971843431232E-2</v>
      </c>
      <c r="M727" s="1">
        <v>1.7491474537830209E-3</v>
      </c>
      <c r="N727" s="1">
        <f t="shared" si="293"/>
        <v>104</v>
      </c>
      <c r="O727" s="1">
        <v>1394</v>
      </c>
      <c r="P727" s="1">
        <v>0.529863558465411</v>
      </c>
      <c r="Q727" s="1">
        <v>0.42517855395420923</v>
      </c>
      <c r="R727" s="10">
        <v>62.002139909658887</v>
      </c>
      <c r="S727" s="1">
        <v>0</v>
      </c>
      <c r="T727" s="1">
        <v>0</v>
      </c>
      <c r="U727" s="1">
        <f t="shared" si="283"/>
        <v>1.792406678771139</v>
      </c>
      <c r="V727" s="1">
        <f t="shared" si="284"/>
        <v>0</v>
      </c>
      <c r="W727" s="1">
        <f t="shared" si="285"/>
        <v>6.0464779951209353</v>
      </c>
      <c r="X727" s="1">
        <f t="shared" si="281"/>
        <v>0.58903945888247156</v>
      </c>
      <c r="Y727" s="1">
        <f t="shared" si="289"/>
        <v>1.1314134452404068</v>
      </c>
      <c r="Z727" s="1">
        <f t="shared" si="282"/>
        <v>1.020705221050967E-3</v>
      </c>
      <c r="AA727" s="1">
        <f t="shared" si="286"/>
        <v>0</v>
      </c>
    </row>
    <row r="728" spans="1:27" x14ac:dyDescent="0.45">
      <c r="A728" s="6" t="s">
        <v>158</v>
      </c>
      <c r="B728" s="7" t="s">
        <v>34</v>
      </c>
      <c r="C728" s="1" t="s">
        <v>37</v>
      </c>
      <c r="D728" s="6">
        <v>1313670</v>
      </c>
      <c r="E728" s="6">
        <v>964338372000</v>
      </c>
      <c r="F728" s="6">
        <v>855095</v>
      </c>
      <c r="G728" s="6">
        <v>2036</v>
      </c>
      <c r="H728" s="1">
        <v>-2.0156119946910134E-2</v>
      </c>
      <c r="I728" s="1">
        <v>3.6404826707361199E-3</v>
      </c>
      <c r="J728" s="1">
        <v>-9.9620948458367539E-2</v>
      </c>
      <c r="K728" s="1">
        <v>4.3265292802715093E-2</v>
      </c>
      <c r="L728" s="1">
        <v>2.9221026320954732E-2</v>
      </c>
      <c r="M728" s="1">
        <v>9.4027707832201515E-3</v>
      </c>
      <c r="N728" s="1">
        <f t="shared" si="293"/>
        <v>104</v>
      </c>
      <c r="O728" s="1">
        <v>1395</v>
      </c>
      <c r="P728" s="1">
        <v>-0.15459971597903699</v>
      </c>
      <c r="Q728" s="1">
        <v>-0.16794505488905564</v>
      </c>
      <c r="R728" s="11">
        <v>61.240310077519382</v>
      </c>
      <c r="S728" s="1">
        <v>0</v>
      </c>
      <c r="T728" s="1">
        <v>0</v>
      </c>
      <c r="U728" s="1">
        <f t="shared" si="283"/>
        <v>1.7870373809911926</v>
      </c>
      <c r="V728" s="1">
        <f t="shared" si="284"/>
        <v>0</v>
      </c>
      <c r="W728" s="1">
        <f t="shared" si="285"/>
        <v>6.118486282135108</v>
      </c>
      <c r="X728" s="1">
        <f t="shared" si="281"/>
        <v>0.65092070306850269</v>
      </c>
      <c r="Y728" s="1">
        <f t="shared" si="289"/>
        <v>0.74331838611988521</v>
      </c>
      <c r="Z728" s="1">
        <f t="shared" si="282"/>
        <v>1.5498565088644788E-3</v>
      </c>
      <c r="AA728" s="1">
        <f t="shared" si="286"/>
        <v>0</v>
      </c>
    </row>
    <row r="729" spans="1:27" x14ac:dyDescent="0.45">
      <c r="A729" s="6" t="s">
        <v>158</v>
      </c>
      <c r="B729" s="7" t="s">
        <v>35</v>
      </c>
      <c r="C729" s="1" t="s">
        <v>37</v>
      </c>
      <c r="D729" s="6">
        <v>1307010</v>
      </c>
      <c r="E729" s="6">
        <v>1546223175000</v>
      </c>
      <c r="F729" s="6">
        <v>853747</v>
      </c>
      <c r="G729" s="6">
        <v>1755</v>
      </c>
      <c r="H729" s="1">
        <v>4.1640362617105652E-2</v>
      </c>
      <c r="I729" s="1">
        <v>1.4521276595744681E-3</v>
      </c>
      <c r="J729" s="1">
        <v>-0.3062259412214749</v>
      </c>
      <c r="K729" s="1">
        <v>0.18344474229964372</v>
      </c>
      <c r="L729" s="1">
        <v>8.6605080831408769E-3</v>
      </c>
      <c r="M729" s="1">
        <v>-1.1259743246136401E-3</v>
      </c>
      <c r="N729" s="1">
        <f t="shared" si="293"/>
        <v>104</v>
      </c>
      <c r="O729" s="1">
        <v>1396</v>
      </c>
      <c r="P729" s="1">
        <v>-0.571546514698413</v>
      </c>
      <c r="Q729" s="1">
        <v>-0.84757309922490121</v>
      </c>
      <c r="R729" s="11">
        <v>63.837209302325583</v>
      </c>
      <c r="S729" s="1">
        <v>0</v>
      </c>
      <c r="T729" s="1">
        <v>1</v>
      </c>
      <c r="U729" s="1">
        <f t="shared" si="283"/>
        <v>1.8050738932065242</v>
      </c>
      <c r="V729" s="1">
        <f t="shared" si="284"/>
        <v>0</v>
      </c>
      <c r="W729" s="1">
        <f t="shared" si="285"/>
        <v>6.1162789104024302</v>
      </c>
      <c r="X729" s="1">
        <f t="shared" si="281"/>
        <v>0.65320617286784344</v>
      </c>
      <c r="Y729" s="1">
        <f t="shared" si="289"/>
        <v>1.227098044165992</v>
      </c>
      <c r="Z729" s="1">
        <f t="shared" si="282"/>
        <v>1.3427594280074368E-3</v>
      </c>
      <c r="AA729" s="1">
        <f t="shared" si="286"/>
        <v>0</v>
      </c>
    </row>
    <row r="730" spans="1:27" ht="16.5" x14ac:dyDescent="0.45">
      <c r="A730" s="6" t="s">
        <v>159</v>
      </c>
      <c r="B730" s="7" t="s">
        <v>28</v>
      </c>
      <c r="C730" s="1" t="s">
        <v>37</v>
      </c>
      <c r="D730" s="8">
        <v>759102</v>
      </c>
      <c r="E730" s="8">
        <v>95700000000</v>
      </c>
      <c r="F730" s="8">
        <v>580116</v>
      </c>
      <c r="G730" s="8">
        <v>10246</v>
      </c>
      <c r="H730" s="1">
        <v>-1.184919210053864E-2</v>
      </c>
      <c r="I730" s="1">
        <v>-3.0808753036663345E-3</v>
      </c>
      <c r="J730" s="1">
        <v>1.0959315418105449E-2</v>
      </c>
      <c r="K730" s="1">
        <v>0.17239301468916277</v>
      </c>
      <c r="L730" s="1">
        <v>0</v>
      </c>
      <c r="M730" s="1">
        <v>3.6559702867560778E-3</v>
      </c>
      <c r="N730" s="1">
        <f t="shared" ref="N730" si="294">N729+1</f>
        <v>105</v>
      </c>
      <c r="O730" s="1">
        <v>1390</v>
      </c>
      <c r="P730" s="1">
        <v>-0.18991736010662399</v>
      </c>
      <c r="Q730" s="1">
        <v>-0.21061901196008054</v>
      </c>
      <c r="R730" s="9">
        <v>59.503875968992247</v>
      </c>
      <c r="S730" s="1">
        <v>10.09</v>
      </c>
      <c r="T730" s="1">
        <v>1</v>
      </c>
      <c r="U730" s="1">
        <f t="shared" si="283"/>
        <v>1.774545255764185</v>
      </c>
      <c r="V730" s="1">
        <f t="shared" si="284"/>
        <v>1</v>
      </c>
      <c r="W730" s="1">
        <f t="shared" si="285"/>
        <v>5.8803001356594757</v>
      </c>
      <c r="X730" s="1">
        <f t="shared" si="281"/>
        <v>0.76421350490447926</v>
      </c>
      <c r="Y730" s="1">
        <f t="shared" si="289"/>
        <v>-0.626089292032603</v>
      </c>
      <c r="Z730" s="1">
        <f t="shared" si="282"/>
        <v>1.3497527341516687E-2</v>
      </c>
      <c r="AA730" s="1">
        <f t="shared" si="286"/>
        <v>1.774545255764185</v>
      </c>
    </row>
    <row r="731" spans="1:27" x14ac:dyDescent="0.45">
      <c r="A731" s="6" t="s">
        <v>159</v>
      </c>
      <c r="B731" s="7" t="s">
        <v>30</v>
      </c>
      <c r="C731" s="1" t="s">
        <v>37</v>
      </c>
      <c r="D731" s="8">
        <v>582076</v>
      </c>
      <c r="E731" s="8">
        <v>263700000000</v>
      </c>
      <c r="F731" s="8">
        <v>472527</v>
      </c>
      <c r="G731" s="8">
        <v>-50766</v>
      </c>
      <c r="H731" s="1">
        <v>3.9138265447492222E-2</v>
      </c>
      <c r="I731" s="1">
        <v>9.8208450704225358E-3</v>
      </c>
      <c r="J731" s="1">
        <v>0.13959013959013947</v>
      </c>
      <c r="K731" s="1">
        <v>1.2252640153608938</v>
      </c>
      <c r="L731" s="1">
        <v>2.0198071409955845E-2</v>
      </c>
      <c r="M731" s="1">
        <v>1.3614158027080147E-2</v>
      </c>
      <c r="N731" s="1">
        <f t="shared" ref="N731:N736" si="295">N730</f>
        <v>105</v>
      </c>
      <c r="O731" s="1">
        <v>1391</v>
      </c>
      <c r="P731" s="1">
        <v>-0.99825751555050601</v>
      </c>
      <c r="Q731" s="1">
        <v>-6.35244333961964</v>
      </c>
      <c r="R731" s="10">
        <v>21.767441860465116</v>
      </c>
      <c r="S731" s="1">
        <v>10.09</v>
      </c>
      <c r="T731" s="1">
        <v>1</v>
      </c>
      <c r="U731" s="1">
        <f t="shared" si="283"/>
        <v>1.3378073931585186</v>
      </c>
      <c r="V731" s="1">
        <f t="shared" si="284"/>
        <v>1</v>
      </c>
      <c r="W731" s="1">
        <f t="shared" si="285"/>
        <v>5.7649796929415666</v>
      </c>
      <c r="X731" s="1">
        <f t="shared" si="281"/>
        <v>0.81179605412351652</v>
      </c>
      <c r="Y731" s="1">
        <f t="shared" si="289"/>
        <v>0.87844015561136801</v>
      </c>
      <c r="Z731" s="1">
        <f t="shared" si="282"/>
        <v>-8.7215415169153168E-2</v>
      </c>
      <c r="AA731" s="1">
        <f t="shared" si="286"/>
        <v>1.3378073931585186</v>
      </c>
    </row>
    <row r="732" spans="1:27" x14ac:dyDescent="0.45">
      <c r="A732" s="6" t="s">
        <v>159</v>
      </c>
      <c r="B732" s="7" t="s">
        <v>31</v>
      </c>
      <c r="C732" s="1" t="s">
        <v>37</v>
      </c>
      <c r="D732" s="8">
        <v>550864</v>
      </c>
      <c r="E732" s="8">
        <v>455850000000</v>
      </c>
      <c r="F732" s="8">
        <v>437022</v>
      </c>
      <c r="G732" s="8">
        <v>-24914</v>
      </c>
      <c r="H732" s="1">
        <v>-3.7177588547451595E-2</v>
      </c>
      <c r="I732" s="1">
        <v>-1.3080244753462867E-3</v>
      </c>
      <c r="J732" s="1">
        <v>1.0642428980974721</v>
      </c>
      <c r="K732" s="1">
        <v>0.24862834307329595</v>
      </c>
      <c r="L732" s="1">
        <v>1.0352881762515087E-2</v>
      </c>
      <c r="M732" s="1">
        <v>6.442853702546777E-3</v>
      </c>
      <c r="N732" s="1">
        <f t="shared" si="295"/>
        <v>105</v>
      </c>
      <c r="O732" s="1">
        <v>1392</v>
      </c>
      <c r="P732" s="1">
        <v>0.83263312257975597</v>
      </c>
      <c r="Q732" s="1">
        <v>0.60575379747696301</v>
      </c>
      <c r="R732" s="10">
        <v>38.139534883720934</v>
      </c>
      <c r="S732" s="1">
        <v>10.09</v>
      </c>
      <c r="T732" s="1">
        <v>0</v>
      </c>
      <c r="U732" s="1">
        <f t="shared" si="283"/>
        <v>1.5813753924681113</v>
      </c>
      <c r="V732" s="1">
        <f t="shared" si="284"/>
        <v>1</v>
      </c>
      <c r="W732" s="1">
        <f t="shared" si="285"/>
        <v>5.7410443913382645</v>
      </c>
      <c r="X732" s="1">
        <f t="shared" si="281"/>
        <v>0.79333919079845483</v>
      </c>
      <c r="Y732" s="1">
        <f t="shared" si="289"/>
        <v>1.3873522858864225</v>
      </c>
      <c r="Z732" s="1">
        <f t="shared" si="282"/>
        <v>-4.5227134102065122E-2</v>
      </c>
      <c r="AA732" s="1">
        <f t="shared" si="286"/>
        <v>1.5813753924681113</v>
      </c>
    </row>
    <row r="733" spans="1:27" x14ac:dyDescent="0.45">
      <c r="A733" s="6" t="s">
        <v>159</v>
      </c>
      <c r="B733" s="7" t="s">
        <v>32</v>
      </c>
      <c r="C733" s="1" t="s">
        <v>37</v>
      </c>
      <c r="D733" s="8">
        <v>685181</v>
      </c>
      <c r="E733" s="8">
        <v>1392750000000</v>
      </c>
      <c r="F733" s="8">
        <v>562270</v>
      </c>
      <c r="G733" s="8">
        <v>10220</v>
      </c>
      <c r="H733" s="1">
        <v>-2.1832506704002447E-3</v>
      </c>
      <c r="I733" s="1">
        <v>8.7932719017605708E-3</v>
      </c>
      <c r="J733" s="1">
        <v>0.37093617827157371</v>
      </c>
      <c r="K733" s="1">
        <v>-8.0099400039787938E-2</v>
      </c>
      <c r="L733" s="1">
        <v>8.4035548188056228E-3</v>
      </c>
      <c r="M733" s="1">
        <v>1.4110157112558761E-2</v>
      </c>
      <c r="N733" s="1">
        <f t="shared" si="295"/>
        <v>105</v>
      </c>
      <c r="O733" s="1">
        <v>1393</v>
      </c>
      <c r="P733" s="1">
        <v>0.39990726709959001</v>
      </c>
      <c r="Q733" s="1">
        <v>0.33640599664138676</v>
      </c>
      <c r="R733" s="10">
        <v>52.310077519379838</v>
      </c>
      <c r="S733" s="1">
        <v>10.09</v>
      </c>
      <c r="T733" s="1">
        <v>0</v>
      </c>
      <c r="U733" s="1">
        <f t="shared" si="283"/>
        <v>1.7185853636178385</v>
      </c>
      <c r="V733" s="1">
        <f t="shared" si="284"/>
        <v>1</v>
      </c>
      <c r="W733" s="1">
        <f t="shared" si="285"/>
        <v>5.8358053115182784</v>
      </c>
      <c r="X733" s="1">
        <f t="shared" si="281"/>
        <v>0.82061528267713202</v>
      </c>
      <c r="Y733" s="1">
        <f t="shared" si="289"/>
        <v>2.4275749726726361</v>
      </c>
      <c r="Z733" s="1">
        <f t="shared" si="282"/>
        <v>1.49157667827917E-2</v>
      </c>
      <c r="AA733" s="1">
        <f t="shared" si="286"/>
        <v>1.7185853636178385</v>
      </c>
    </row>
    <row r="734" spans="1:27" x14ac:dyDescent="0.45">
      <c r="A734" s="6" t="s">
        <v>159</v>
      </c>
      <c r="B734" s="7" t="s">
        <v>33</v>
      </c>
      <c r="C734" s="1" t="s">
        <v>37</v>
      </c>
      <c r="D734" s="8">
        <v>693813</v>
      </c>
      <c r="E734" s="8">
        <v>865000000000</v>
      </c>
      <c r="F734" s="8">
        <v>478072</v>
      </c>
      <c r="G734" s="8">
        <v>143178</v>
      </c>
      <c r="H734" s="1">
        <v>-4.2138801099719875E-2</v>
      </c>
      <c r="I734" s="1">
        <v>5.7077433932870223E-5</v>
      </c>
      <c r="J734" s="1">
        <v>0.74483123820048824</v>
      </c>
      <c r="K734" s="1">
        <v>0.16219661644578839</v>
      </c>
      <c r="L734" s="1">
        <v>4.7120142508411851E-2</v>
      </c>
      <c r="M734" s="1">
        <v>6.4116166480042052E-3</v>
      </c>
      <c r="N734" s="1">
        <f t="shared" si="295"/>
        <v>105</v>
      </c>
      <c r="O734" s="1">
        <v>1394</v>
      </c>
      <c r="P734" s="1">
        <v>0.61458671199390302</v>
      </c>
      <c r="Q734" s="1">
        <v>0.47907901803899311</v>
      </c>
      <c r="R734" s="10">
        <v>64.219399387662037</v>
      </c>
      <c r="S734" s="1">
        <v>1.62</v>
      </c>
      <c r="T734" s="1">
        <v>0</v>
      </c>
      <c r="U734" s="1">
        <f t="shared" si="283"/>
        <v>1.8076662395075951</v>
      </c>
      <c r="V734" s="1">
        <f t="shared" si="284"/>
        <v>1</v>
      </c>
      <c r="W734" s="1">
        <f t="shared" si="285"/>
        <v>5.8412424329741466</v>
      </c>
      <c r="X734" s="1">
        <f t="shared" si="281"/>
        <v>0.68905021958366308</v>
      </c>
      <c r="Y734" s="1">
        <f t="shared" si="289"/>
        <v>1.3886508927862908</v>
      </c>
      <c r="Z734" s="1">
        <f t="shared" si="282"/>
        <v>0.20636396262393469</v>
      </c>
      <c r="AA734" s="1">
        <f t="shared" si="286"/>
        <v>1.8076662395075951</v>
      </c>
    </row>
    <row r="735" spans="1:27" x14ac:dyDescent="0.45">
      <c r="A735" s="6" t="s">
        <v>159</v>
      </c>
      <c r="B735" s="7" t="s">
        <v>34</v>
      </c>
      <c r="C735" s="1" t="s">
        <v>37</v>
      </c>
      <c r="D735" s="6">
        <v>741193</v>
      </c>
      <c r="E735" s="6">
        <v>478250000000</v>
      </c>
      <c r="F735" s="6">
        <v>527695</v>
      </c>
      <c r="G735" s="6">
        <v>-46130</v>
      </c>
      <c r="H735" s="1">
        <v>-3.2000739901500687E-2</v>
      </c>
      <c r="I735" s="1">
        <v>2.0521915378768686E-3</v>
      </c>
      <c r="J735" s="1">
        <v>-0.40753447252094743</v>
      </c>
      <c r="K735" s="1">
        <v>5.044740940000457E-2</v>
      </c>
      <c r="L735" s="1">
        <v>-4.8997772828513874E-4</v>
      </c>
      <c r="M735" s="1">
        <v>3.6298994318958765E-3</v>
      </c>
      <c r="N735" s="1">
        <f t="shared" si="295"/>
        <v>105</v>
      </c>
      <c r="O735" s="1">
        <v>1395</v>
      </c>
      <c r="P735" s="1">
        <v>-0.48264319163877101</v>
      </c>
      <c r="Q735" s="1">
        <v>-0.65902249094967524</v>
      </c>
      <c r="R735" s="11">
        <v>49.232945961912236</v>
      </c>
      <c r="S735" s="1">
        <v>0.97</v>
      </c>
      <c r="T735" s="1">
        <v>1</v>
      </c>
      <c r="U735" s="1">
        <f t="shared" si="283"/>
        <v>1.6922558235185063</v>
      </c>
      <c r="V735" s="1">
        <f t="shared" si="284"/>
        <v>1</v>
      </c>
      <c r="W735" s="1">
        <f t="shared" si="285"/>
        <v>5.8699313090875931</v>
      </c>
      <c r="X735" s="1">
        <f t="shared" si="281"/>
        <v>0.71195356674982091</v>
      </c>
      <c r="Y735" s="1">
        <f t="shared" si="289"/>
        <v>0.80650614337705884</v>
      </c>
      <c r="Z735" s="1">
        <f t="shared" si="282"/>
        <v>-6.2237500893829276E-2</v>
      </c>
      <c r="AA735" s="1">
        <f t="shared" si="286"/>
        <v>1.6922558235185063</v>
      </c>
    </row>
    <row r="736" spans="1:27" x14ac:dyDescent="0.45">
      <c r="A736" s="6" t="s">
        <v>159</v>
      </c>
      <c r="B736" s="7" t="s">
        <v>35</v>
      </c>
      <c r="C736" s="1" t="s">
        <v>37</v>
      </c>
      <c r="D736" s="6">
        <v>1013846</v>
      </c>
      <c r="E736" s="6">
        <v>800750000000</v>
      </c>
      <c r="F736" s="6">
        <v>918720</v>
      </c>
      <c r="G736" s="6">
        <v>-3417</v>
      </c>
      <c r="H736" s="1">
        <v>-8.0865540126038062E-3</v>
      </c>
      <c r="I736" s="1">
        <v>1.0144727919986437E-3</v>
      </c>
      <c r="J736" s="1">
        <v>0.57057906458797336</v>
      </c>
      <c r="K736" s="1">
        <v>0.17811680320226744</v>
      </c>
      <c r="L736" s="1">
        <v>-4.968873636892196E-2</v>
      </c>
      <c r="M736" s="1">
        <v>-7.1487924871730616E-4</v>
      </c>
      <c r="N736" s="1">
        <f t="shared" si="295"/>
        <v>105</v>
      </c>
      <c r="O736" s="1">
        <v>1396</v>
      </c>
      <c r="P736" s="1">
        <v>0.32594933045485203</v>
      </c>
      <c r="Q736" s="1">
        <v>0.28212867870690356</v>
      </c>
      <c r="R736" s="11">
        <v>76.452731801569016</v>
      </c>
      <c r="S736" s="1">
        <v>0.97</v>
      </c>
      <c r="T736" s="1">
        <v>0</v>
      </c>
      <c r="U736" s="1">
        <f t="shared" si="283"/>
        <v>1.8833930081937353</v>
      </c>
      <c r="V736" s="1">
        <f t="shared" si="284"/>
        <v>1</v>
      </c>
      <c r="W736" s="1">
        <f t="shared" si="285"/>
        <v>6.005971992049103</v>
      </c>
      <c r="X736" s="1">
        <f t="shared" si="281"/>
        <v>0.90617312688514828</v>
      </c>
      <c r="Y736" s="1">
        <f t="shared" si="289"/>
        <v>2.1303464598790991</v>
      </c>
      <c r="Z736" s="1">
        <f t="shared" si="282"/>
        <v>-3.3703343505818439E-3</v>
      </c>
      <c r="AA736" s="1">
        <f t="shared" si="286"/>
        <v>1.8833930081937353</v>
      </c>
    </row>
    <row r="737" spans="1:27" ht="16.5" x14ac:dyDescent="0.45">
      <c r="A737" s="6" t="s">
        <v>160</v>
      </c>
      <c r="B737" s="7" t="s">
        <v>28</v>
      </c>
      <c r="C737" s="1" t="s">
        <v>161</v>
      </c>
      <c r="D737" s="8">
        <v>88272141</v>
      </c>
      <c r="E737" s="8">
        <v>104867177616000</v>
      </c>
      <c r="F737" s="8">
        <v>14178055</v>
      </c>
      <c r="G737" s="8">
        <v>17902741</v>
      </c>
      <c r="H737" s="1">
        <v>-1.2839114335373695E-2</v>
      </c>
      <c r="I737" s="1">
        <v>-2.7768199059874047E-3</v>
      </c>
      <c r="J737" s="1">
        <v>-0.25158946412352395</v>
      </c>
      <c r="K737" s="1">
        <v>0.24488380553913319</v>
      </c>
      <c r="L737" s="1">
        <v>-9.2447173043976004E-3</v>
      </c>
      <c r="M737" s="1">
        <v>6.6395725832229784E-3</v>
      </c>
      <c r="N737" s="1">
        <f t="shared" ref="N737" si="296">N736+1</f>
        <v>106</v>
      </c>
      <c r="O737" s="1">
        <v>1390</v>
      </c>
      <c r="P737" s="1">
        <v>-0.51543091267085395</v>
      </c>
      <c r="Q737" s="1">
        <v>-0.72449526271043541</v>
      </c>
      <c r="R737" s="9">
        <v>42.742608238902129</v>
      </c>
      <c r="S737" s="1">
        <v>40.680999999999997</v>
      </c>
      <c r="T737" s="1">
        <v>1</v>
      </c>
      <c r="U737" s="1">
        <f t="shared" si="283"/>
        <v>1.630861020149081</v>
      </c>
      <c r="V737" s="1">
        <f t="shared" si="284"/>
        <v>1</v>
      </c>
      <c r="W737" s="1">
        <f t="shared" si="285"/>
        <v>7.9458236603271075</v>
      </c>
      <c r="X737" s="1">
        <f t="shared" si="281"/>
        <v>0.16061754976578624</v>
      </c>
      <c r="Y737" s="1">
        <f t="shared" si="289"/>
        <v>0.34735885626462115</v>
      </c>
      <c r="Z737" s="1">
        <f t="shared" si="282"/>
        <v>0.20281303701470207</v>
      </c>
      <c r="AA737" s="1">
        <f t="shared" si="286"/>
        <v>1.630861020149081</v>
      </c>
    </row>
    <row r="738" spans="1:27" x14ac:dyDescent="0.45">
      <c r="A738" s="6" t="s">
        <v>160</v>
      </c>
      <c r="B738" s="7" t="s">
        <v>30</v>
      </c>
      <c r="C738" s="1" t="s">
        <v>161</v>
      </c>
      <c r="D738" s="8">
        <v>94067341</v>
      </c>
      <c r="E738" s="8">
        <v>155328199216000</v>
      </c>
      <c r="F738" s="8">
        <v>18898665</v>
      </c>
      <c r="G738" s="8">
        <v>20360359</v>
      </c>
      <c r="H738" s="1">
        <v>-2.4644258591303665E-2</v>
      </c>
      <c r="I738" s="1">
        <v>1.2335677931539222E-2</v>
      </c>
      <c r="J738" s="1">
        <v>-0.27107724157624219</v>
      </c>
      <c r="K738" s="1">
        <v>0.5894881044796566</v>
      </c>
      <c r="L738" s="1">
        <v>5.0681879391817281E-3</v>
      </c>
      <c r="M738" s="1">
        <v>1.6553570710349859E-2</v>
      </c>
      <c r="N738" s="1">
        <f t="shared" ref="N738:N743" si="297">N737</f>
        <v>106</v>
      </c>
      <c r="O738" s="1">
        <v>1391</v>
      </c>
      <c r="P738" s="1">
        <v>-0.79857179740859097</v>
      </c>
      <c r="Q738" s="1">
        <v>-1.6023222757733928</v>
      </c>
      <c r="R738" s="10">
        <v>45.240017530163279</v>
      </c>
      <c r="S738" s="1">
        <v>40.658999999999999</v>
      </c>
      <c r="T738" s="1">
        <v>1</v>
      </c>
      <c r="U738" s="1">
        <f t="shared" si="283"/>
        <v>1.6555227645392643</v>
      </c>
      <c r="V738" s="1">
        <f t="shared" si="284"/>
        <v>1</v>
      </c>
      <c r="W738" s="1">
        <f t="shared" si="285"/>
        <v>7.9734388680033721</v>
      </c>
      <c r="X738" s="1">
        <f t="shared" si="281"/>
        <v>0.20090570009840078</v>
      </c>
      <c r="Y738" s="1">
        <f t="shared" si="289"/>
        <v>0.72580569102913273</v>
      </c>
      <c r="Z738" s="1">
        <f t="shared" si="282"/>
        <v>0.21644450436841836</v>
      </c>
      <c r="AA738" s="1">
        <f t="shared" si="286"/>
        <v>1.6555227645392643</v>
      </c>
    </row>
    <row r="739" spans="1:27" x14ac:dyDescent="0.45">
      <c r="A739" s="6" t="s">
        <v>160</v>
      </c>
      <c r="B739" s="7" t="s">
        <v>31</v>
      </c>
      <c r="C739" s="1" t="s">
        <v>161</v>
      </c>
      <c r="D739" s="8">
        <v>104898393</v>
      </c>
      <c r="E739" s="8">
        <v>118170537856000</v>
      </c>
      <c r="F739" s="8">
        <v>27411241</v>
      </c>
      <c r="G739" s="8">
        <v>21815810</v>
      </c>
      <c r="H739" s="1">
        <v>-7.444240055185191E-3</v>
      </c>
      <c r="I739" s="1">
        <v>8.9940262843488661</v>
      </c>
      <c r="J739" s="1">
        <v>0.45712851651445774</v>
      </c>
      <c r="K739" s="1">
        <v>0.82178911865594884</v>
      </c>
      <c r="L739" s="1">
        <v>-2.9598326430137715E-2</v>
      </c>
      <c r="M739" s="1">
        <v>0</v>
      </c>
      <c r="N739" s="1">
        <f t="shared" si="297"/>
        <v>106</v>
      </c>
      <c r="O739" s="1">
        <v>1392</v>
      </c>
      <c r="P739" s="1">
        <v>0.14880229795248701</v>
      </c>
      <c r="Q739" s="1">
        <v>0.13871991961665267</v>
      </c>
      <c r="R739" s="10">
        <v>64.626304774475912</v>
      </c>
      <c r="S739" s="1">
        <v>40.47</v>
      </c>
      <c r="T739" s="1">
        <v>0</v>
      </c>
      <c r="U739" s="1">
        <f t="shared" si="283"/>
        <v>1.8104093243903505</v>
      </c>
      <c r="V739" s="1">
        <f t="shared" si="284"/>
        <v>1</v>
      </c>
      <c r="W739" s="1">
        <f t="shared" si="285"/>
        <v>8.0207688350326602</v>
      </c>
      <c r="X739" s="1">
        <f t="shared" si="281"/>
        <v>0.26131230628099328</v>
      </c>
      <c r="Y739" s="1">
        <f t="shared" si="289"/>
        <v>0.42201667521394126</v>
      </c>
      <c r="Z739" s="1">
        <f t="shared" si="282"/>
        <v>0.20797086948700921</v>
      </c>
      <c r="AA739" s="1">
        <f t="shared" si="286"/>
        <v>1.8104093243903505</v>
      </c>
    </row>
    <row r="740" spans="1:27" x14ac:dyDescent="0.45">
      <c r="A740" s="6" t="s">
        <v>160</v>
      </c>
      <c r="B740" s="7" t="s">
        <v>32</v>
      </c>
      <c r="C740" s="1" t="s">
        <v>161</v>
      </c>
      <c r="D740" s="8">
        <v>113057940</v>
      </c>
      <c r="E740" s="8">
        <v>134409812080000</v>
      </c>
      <c r="F740" s="8">
        <v>33874875</v>
      </c>
      <c r="G740" s="8">
        <v>20967033</v>
      </c>
      <c r="H740" s="1">
        <v>-7.2203563720129272E-3</v>
      </c>
      <c r="I740" s="1">
        <v>3.9989054804159176E-3</v>
      </c>
      <c r="J740" s="1">
        <v>-0.15567896359649488</v>
      </c>
      <c r="K740" s="1">
        <v>-0.18740893063273892</v>
      </c>
      <c r="L740" s="1">
        <v>-1.3283978626227671E-2</v>
      </c>
      <c r="M740" s="1">
        <v>-1.3196452483067787E-3</v>
      </c>
      <c r="N740" s="1">
        <f t="shared" si="297"/>
        <v>106</v>
      </c>
      <c r="O740" s="1">
        <v>1393</v>
      </c>
      <c r="P740" s="1">
        <v>-6.3696516759116098E-2</v>
      </c>
      <c r="Q740" s="1">
        <v>-6.5815620825390733E-2</v>
      </c>
      <c r="R740" s="10">
        <v>83.700782638636852</v>
      </c>
      <c r="S740" s="1">
        <v>39.78</v>
      </c>
      <c r="T740" s="1">
        <v>0</v>
      </c>
      <c r="U740" s="1">
        <f t="shared" si="283"/>
        <v>1.9227295188540989</v>
      </c>
      <c r="V740" s="1">
        <f t="shared" si="284"/>
        <v>1</v>
      </c>
      <c r="W740" s="1">
        <f t="shared" si="285"/>
        <v>8.0533010680267783</v>
      </c>
      <c r="X740" s="1">
        <f t="shared" si="281"/>
        <v>0.29962402463727889</v>
      </c>
      <c r="Y740" s="1">
        <f t="shared" si="289"/>
        <v>0.52913098177300222</v>
      </c>
      <c r="Z740" s="1">
        <f t="shared" si="282"/>
        <v>0.1854538743585811</v>
      </c>
      <c r="AA740" s="1">
        <f t="shared" si="286"/>
        <v>1.9227295188540989</v>
      </c>
    </row>
    <row r="741" spans="1:27" x14ac:dyDescent="0.45">
      <c r="A741" s="6" t="s">
        <v>160</v>
      </c>
      <c r="B741" s="7" t="s">
        <v>33</v>
      </c>
      <c r="C741" s="1" t="s">
        <v>161</v>
      </c>
      <c r="D741" s="8">
        <v>131073900</v>
      </c>
      <c r="E741" s="8">
        <v>135480000000000</v>
      </c>
      <c r="F741" s="8">
        <v>47664926</v>
      </c>
      <c r="G741" s="8">
        <v>23168149</v>
      </c>
      <c r="H741" s="1">
        <v>4.7422978768186727E-3</v>
      </c>
      <c r="I741" s="1">
        <v>1.6612659108891713E-3</v>
      </c>
      <c r="J741" s="1">
        <v>0.41831099435804042</v>
      </c>
      <c r="K741" s="1">
        <v>0.13652118224689011</v>
      </c>
      <c r="L741" s="1">
        <v>1.3175618791042404E-2</v>
      </c>
      <c r="M741" s="1">
        <v>-5.8910111707232114E-3</v>
      </c>
      <c r="N741" s="1">
        <f t="shared" si="297"/>
        <v>106</v>
      </c>
      <c r="O741" s="1">
        <v>1394</v>
      </c>
      <c r="P741" s="1">
        <v>0.22624654863832</v>
      </c>
      <c r="Q741" s="1">
        <v>0.20395791732737503</v>
      </c>
      <c r="R741" s="10">
        <v>68.32994080029853</v>
      </c>
      <c r="S741" s="1">
        <v>39.76</v>
      </c>
      <c r="T741" s="1">
        <v>0</v>
      </c>
      <c r="U741" s="1">
        <f t="shared" si="283"/>
        <v>1.8346110444587502</v>
      </c>
      <c r="V741" s="1">
        <f t="shared" si="284"/>
        <v>1</v>
      </c>
      <c r="W741" s="1">
        <f t="shared" si="285"/>
        <v>8.1175162217095469</v>
      </c>
      <c r="X741" s="1">
        <f t="shared" si="281"/>
        <v>0.36364925435193429</v>
      </c>
      <c r="Y741" s="1">
        <f t="shared" si="289"/>
        <v>0.48506812245507591</v>
      </c>
      <c r="Z741" s="1">
        <f t="shared" si="282"/>
        <v>0.17675638704578103</v>
      </c>
      <c r="AA741" s="1">
        <f t="shared" si="286"/>
        <v>1.8346110444587502</v>
      </c>
    </row>
    <row r="742" spans="1:27" x14ac:dyDescent="0.45">
      <c r="A742" s="6" t="s">
        <v>160</v>
      </c>
      <c r="B742" s="7" t="s">
        <v>34</v>
      </c>
      <c r="C742" s="1" t="s">
        <v>161</v>
      </c>
      <c r="D742" s="6">
        <v>186076565</v>
      </c>
      <c r="E742" s="6">
        <v>115440000000000</v>
      </c>
      <c r="F742" s="6">
        <v>95673476</v>
      </c>
      <c r="G742" s="6">
        <v>27312369</v>
      </c>
      <c r="H742" s="1">
        <v>-4.6778976977404621E-3</v>
      </c>
      <c r="I742" s="1">
        <v>3.1504068229527846E-3</v>
      </c>
      <c r="J742" s="1">
        <v>0.13626732895549196</v>
      </c>
      <c r="K742" s="1">
        <v>9.9863738350311967E-2</v>
      </c>
      <c r="L742" s="1">
        <v>-1.4516019486413224E-2</v>
      </c>
      <c r="M742" s="1">
        <v>-2.7013516073042063E-3</v>
      </c>
      <c r="N742" s="1">
        <f t="shared" si="297"/>
        <v>106</v>
      </c>
      <c r="O742" s="1">
        <v>1395</v>
      </c>
      <c r="P742" s="1">
        <v>-2.61231012764091E-2</v>
      </c>
      <c r="Q742" s="1">
        <v>-2.6470370674598436E-2</v>
      </c>
      <c r="R742" s="11">
        <v>91.301865070227961</v>
      </c>
      <c r="S742" s="1">
        <v>39.770000000000003</v>
      </c>
      <c r="T742" s="1">
        <v>0</v>
      </c>
      <c r="U742" s="1">
        <f t="shared" si="283"/>
        <v>1.9604796491820018</v>
      </c>
      <c r="V742" s="1">
        <f t="shared" si="284"/>
        <v>1</v>
      </c>
      <c r="W742" s="1">
        <f t="shared" si="285"/>
        <v>8.269691680320129</v>
      </c>
      <c r="X742" s="1">
        <f t="shared" si="281"/>
        <v>0.51416187739708119</v>
      </c>
      <c r="Y742" s="1">
        <f t="shared" si="289"/>
        <v>0.24447247729729552</v>
      </c>
      <c r="Z742" s="1">
        <f t="shared" si="282"/>
        <v>0.14678027294839627</v>
      </c>
      <c r="AA742" s="1">
        <f t="shared" si="286"/>
        <v>1.9604796491820018</v>
      </c>
    </row>
    <row r="743" spans="1:27" x14ac:dyDescent="0.45">
      <c r="A743" s="6" t="s">
        <v>160</v>
      </c>
      <c r="B743" s="7" t="s">
        <v>35</v>
      </c>
      <c r="C743" s="1" t="s">
        <v>161</v>
      </c>
      <c r="D743" s="6">
        <v>206667608</v>
      </c>
      <c r="E743" s="6">
        <v>112440000000000</v>
      </c>
      <c r="F743" s="6">
        <v>109725073</v>
      </c>
      <c r="G743" s="6">
        <v>28537810</v>
      </c>
      <c r="H743" s="1">
        <v>3.3229211231122192E-3</v>
      </c>
      <c r="I743" s="1">
        <v>-7.1487924871730616E-4</v>
      </c>
      <c r="J743" s="1">
        <v>0.14288184046579697</v>
      </c>
      <c r="K743" s="1">
        <v>0.2574636481908707</v>
      </c>
      <c r="L743" s="1">
        <v>-1.4586709886547812E-2</v>
      </c>
      <c r="M743" s="1">
        <v>2.0349153044594795E-2</v>
      </c>
      <c r="N743" s="1">
        <f t="shared" si="297"/>
        <v>106</v>
      </c>
      <c r="O743" s="1">
        <v>1396</v>
      </c>
      <c r="P743" s="1">
        <v>-0.13129959765395499</v>
      </c>
      <c r="Q743" s="1">
        <v>-0.14075697455757477</v>
      </c>
      <c r="R743" s="11">
        <v>98.572653451526307</v>
      </c>
      <c r="S743" s="1">
        <v>39.770000000000003</v>
      </c>
      <c r="T743" s="1">
        <v>0</v>
      </c>
      <c r="U743" s="1">
        <f t="shared" si="283"/>
        <v>1.9937564473716018</v>
      </c>
      <c r="V743" s="1">
        <f t="shared" si="284"/>
        <v>1</v>
      </c>
      <c r="W743" s="1">
        <f t="shared" si="285"/>
        <v>8.3152724129154034</v>
      </c>
      <c r="X743" s="1">
        <f t="shared" si="281"/>
        <v>0.5309253543012894</v>
      </c>
      <c r="Y743" s="1">
        <f t="shared" si="289"/>
        <v>0.14830136576701403</v>
      </c>
      <c r="Z743" s="1">
        <f t="shared" si="282"/>
        <v>0.13808554846195345</v>
      </c>
      <c r="AA743" s="1">
        <f t="shared" si="286"/>
        <v>1.9937564473716018</v>
      </c>
    </row>
    <row r="744" spans="1:27" ht="16.5" x14ac:dyDescent="0.45">
      <c r="A744" s="6" t="s">
        <v>162</v>
      </c>
      <c r="B744" s="7" t="s">
        <v>28</v>
      </c>
      <c r="C744" s="7" t="s">
        <v>44</v>
      </c>
      <c r="D744" s="8">
        <v>2911895</v>
      </c>
      <c r="E744" s="8">
        <v>480150000000</v>
      </c>
      <c r="F744" s="8">
        <v>2318120</v>
      </c>
      <c r="G744" s="8">
        <v>70290</v>
      </c>
      <c r="H744" s="1">
        <v>-2.8688252110896869E-2</v>
      </c>
      <c r="I744" s="1">
        <v>-5.3252665049435093E-3</v>
      </c>
      <c r="J744" s="1">
        <v>-0.13348422771681512</v>
      </c>
      <c r="K744" s="1">
        <v>0.14473145663740961</v>
      </c>
      <c r="L744" s="1">
        <v>-3.617246395979367E-2</v>
      </c>
      <c r="M744" s="1">
        <v>-7.9554257791549961E-3</v>
      </c>
      <c r="N744" s="1">
        <f t="shared" ref="N744" si="298">N743+1</f>
        <v>107</v>
      </c>
      <c r="O744" s="1">
        <v>1390</v>
      </c>
      <c r="P744" s="1">
        <v>-0.33148636341724302</v>
      </c>
      <c r="Q744" s="1">
        <v>-0.40269848387069407</v>
      </c>
      <c r="R744" s="9">
        <v>64.904641442726316</v>
      </c>
      <c r="S744" s="1">
        <v>3.39</v>
      </c>
      <c r="T744" s="1">
        <v>1</v>
      </c>
      <c r="U744" s="1">
        <f t="shared" si="283"/>
        <v>1.8122757550574942</v>
      </c>
      <c r="V744" s="1">
        <f t="shared" si="284"/>
        <v>1</v>
      </c>
      <c r="W744" s="1">
        <f t="shared" si="285"/>
        <v>6.464175710701868</v>
      </c>
      <c r="X744" s="1">
        <f t="shared" si="281"/>
        <v>0.79608639734605813</v>
      </c>
      <c r="Y744" s="1">
        <f t="shared" si="289"/>
        <v>-0.21240190464162539</v>
      </c>
      <c r="Z744" s="1">
        <f t="shared" si="282"/>
        <v>2.4138919844293834E-2</v>
      </c>
      <c r="AA744" s="1">
        <f t="shared" si="286"/>
        <v>1.8122757550574942</v>
      </c>
    </row>
    <row r="745" spans="1:27" x14ac:dyDescent="0.45">
      <c r="A745" s="6" t="s">
        <v>162</v>
      </c>
      <c r="B745" s="7" t="s">
        <v>30</v>
      </c>
      <c r="C745" s="7" t="s">
        <v>44</v>
      </c>
      <c r="D745" s="8">
        <v>3504629</v>
      </c>
      <c r="E745" s="8">
        <v>1485900000000</v>
      </c>
      <c r="F745" s="8">
        <v>2788195</v>
      </c>
      <c r="G745" s="8">
        <v>142662</v>
      </c>
      <c r="H745" s="1">
        <v>-3.7636246249667681E-2</v>
      </c>
      <c r="I745" s="1">
        <v>-8.1354471128591253E-3</v>
      </c>
      <c r="J745" s="1">
        <v>2.4059317550588544</v>
      </c>
      <c r="K745" s="1">
        <v>1.1995709433287647</v>
      </c>
      <c r="L745" s="1">
        <v>1.7435369724975523E-2</v>
      </c>
      <c r="M745" s="1">
        <v>8.0554125689722127E-3</v>
      </c>
      <c r="N745" s="1">
        <f t="shared" ref="N745:N750" si="299">N744</f>
        <v>107</v>
      </c>
      <c r="O745" s="1">
        <v>1391</v>
      </c>
      <c r="P745" s="1">
        <v>1.3563023599089701</v>
      </c>
      <c r="Q745" s="1">
        <v>0.85709359367931504</v>
      </c>
      <c r="R745" s="10">
        <v>54.067714492182368</v>
      </c>
      <c r="S745" s="1">
        <v>0</v>
      </c>
      <c r="T745" s="1">
        <v>0</v>
      </c>
      <c r="U745" s="1">
        <f t="shared" si="283"/>
        <v>1.7329380118095419</v>
      </c>
      <c r="V745" s="1">
        <f t="shared" si="284"/>
        <v>0</v>
      </c>
      <c r="W745" s="1">
        <f t="shared" si="285"/>
        <v>6.5446420503252911</v>
      </c>
      <c r="X745" s="1">
        <f t="shared" si="281"/>
        <v>0.79557493817462566</v>
      </c>
      <c r="Y745" s="1">
        <f t="shared" si="289"/>
        <v>0.72948979968209104</v>
      </c>
      <c r="Z745" s="1">
        <f t="shared" si="282"/>
        <v>4.0706733865410578E-2</v>
      </c>
      <c r="AA745" s="1">
        <f t="shared" si="286"/>
        <v>0</v>
      </c>
    </row>
    <row r="746" spans="1:27" x14ac:dyDescent="0.45">
      <c r="A746" s="6" t="s">
        <v>162</v>
      </c>
      <c r="B746" s="7" t="s">
        <v>31</v>
      </c>
      <c r="C746" s="7" t="s">
        <v>44</v>
      </c>
      <c r="D746" s="8">
        <v>4508176</v>
      </c>
      <c r="E746" s="8">
        <v>1389600000000</v>
      </c>
      <c r="F746" s="8">
        <v>3809517</v>
      </c>
      <c r="G746" s="8">
        <v>121148</v>
      </c>
      <c r="H746" s="1">
        <v>-1.6791364441144864E-3</v>
      </c>
      <c r="I746" s="1">
        <v>-1.5237413085930902E-3</v>
      </c>
      <c r="J746" s="1">
        <v>-0.18374122649477218</v>
      </c>
      <c r="K746" s="1">
        <v>0.32903922046725004</v>
      </c>
      <c r="L746" s="1">
        <v>0</v>
      </c>
      <c r="M746" s="1">
        <v>-1.3080244753462867E-3</v>
      </c>
      <c r="N746" s="1">
        <f t="shared" si="299"/>
        <v>107</v>
      </c>
      <c r="O746" s="1">
        <v>1392</v>
      </c>
      <c r="P746" s="1">
        <v>-0.53761862538889404</v>
      </c>
      <c r="Q746" s="1">
        <v>-0.77136524225549563</v>
      </c>
      <c r="R746" s="10">
        <v>49.302325581395344</v>
      </c>
      <c r="S746" s="1">
        <v>0</v>
      </c>
      <c r="T746" s="1">
        <v>1</v>
      </c>
      <c r="U746" s="1">
        <f t="shared" si="283"/>
        <v>1.6928674053491648</v>
      </c>
      <c r="V746" s="1">
        <f t="shared" si="284"/>
        <v>0</v>
      </c>
      <c r="W746" s="1">
        <f t="shared" si="285"/>
        <v>6.6540008626395437</v>
      </c>
      <c r="X746" s="1">
        <f t="shared" si="281"/>
        <v>0.84502401858312537</v>
      </c>
      <c r="Y746" s="1">
        <f t="shared" si="289"/>
        <v>0.68760843149672168</v>
      </c>
      <c r="Z746" s="1">
        <f t="shared" si="282"/>
        <v>2.6872952608771265E-2</v>
      </c>
      <c r="AA746" s="1">
        <f t="shared" si="286"/>
        <v>0</v>
      </c>
    </row>
    <row r="747" spans="1:27" x14ac:dyDescent="0.45">
      <c r="A747" s="6" t="s">
        <v>162</v>
      </c>
      <c r="B747" s="7" t="s">
        <v>32</v>
      </c>
      <c r="C747" s="7" t="s">
        <v>44</v>
      </c>
      <c r="D747" s="8">
        <v>5370898</v>
      </c>
      <c r="E747" s="8">
        <v>1539000000000</v>
      </c>
      <c r="F747" s="8">
        <v>4380933</v>
      </c>
      <c r="G747" s="8">
        <v>135525</v>
      </c>
      <c r="H747" s="1">
        <v>-2.6117988470437545E-2</v>
      </c>
      <c r="I747" s="1">
        <v>-5.9366293913596822E-4</v>
      </c>
      <c r="J747" s="1">
        <v>-0.13865036511976409</v>
      </c>
      <c r="K747" s="1">
        <v>-0.12567227361833544</v>
      </c>
      <c r="L747" s="1">
        <v>-1.3117198718656799E-2</v>
      </c>
      <c r="M747" s="1">
        <v>-2.8172078943993909E-3</v>
      </c>
      <c r="N747" s="1">
        <f t="shared" si="299"/>
        <v>107</v>
      </c>
      <c r="O747" s="1">
        <v>1393</v>
      </c>
      <c r="P747" s="1">
        <v>-8.36694790855112E-2</v>
      </c>
      <c r="Q747" s="1">
        <v>-8.7378148699072206E-2</v>
      </c>
      <c r="R747" s="10">
        <v>86.679730651374129</v>
      </c>
      <c r="S747" s="1">
        <v>0</v>
      </c>
      <c r="T747" s="1">
        <v>0</v>
      </c>
      <c r="U747" s="1">
        <f t="shared" si="283"/>
        <v>1.9379175531230495</v>
      </c>
      <c r="V747" s="1">
        <f t="shared" si="284"/>
        <v>0</v>
      </c>
      <c r="W747" s="1">
        <f t="shared" si="285"/>
        <v>6.7300469046641256</v>
      </c>
      <c r="X747" s="1">
        <f t="shared" si="281"/>
        <v>0.81567979879714714</v>
      </c>
      <c r="Y747" s="1">
        <f t="shared" si="289"/>
        <v>0.44121854487054812</v>
      </c>
      <c r="Z747" s="1">
        <f t="shared" si="282"/>
        <v>2.5233210535742814E-2</v>
      </c>
      <c r="AA747" s="1">
        <f t="shared" si="286"/>
        <v>0</v>
      </c>
    </row>
    <row r="748" spans="1:27" x14ac:dyDescent="0.45">
      <c r="A748" s="6" t="s">
        <v>162</v>
      </c>
      <c r="B748" s="7" t="s">
        <v>33</v>
      </c>
      <c r="C748" s="7" t="s">
        <v>44</v>
      </c>
      <c r="D748" s="8">
        <v>3770842</v>
      </c>
      <c r="E748" s="8">
        <v>1480500000000</v>
      </c>
      <c r="F748" s="8">
        <v>2685782</v>
      </c>
      <c r="G748" s="8">
        <v>107040</v>
      </c>
      <c r="H748" s="1">
        <v>-4.2262280306444432E-2</v>
      </c>
      <c r="I748" s="1">
        <v>1.7491474537830209E-3</v>
      </c>
      <c r="J748" s="1">
        <v>0.4993234286976691</v>
      </c>
      <c r="K748" s="1">
        <v>0.1936179555230875</v>
      </c>
      <c r="L748" s="1">
        <v>2.3207197915037798E-3</v>
      </c>
      <c r="M748" s="1">
        <v>5.859870952619688E-5</v>
      </c>
      <c r="N748" s="1">
        <f t="shared" si="299"/>
        <v>107</v>
      </c>
      <c r="O748" s="1">
        <v>1394</v>
      </c>
      <c r="P748" s="1">
        <v>0.30679407748418502</v>
      </c>
      <c r="Q748" s="1">
        <v>0.26757686865935137</v>
      </c>
      <c r="R748" s="10">
        <v>98.069925644676474</v>
      </c>
      <c r="S748" s="1">
        <v>0</v>
      </c>
      <c r="T748" s="1">
        <v>0</v>
      </c>
      <c r="U748" s="1">
        <f t="shared" si="283"/>
        <v>1.9915358460238108</v>
      </c>
      <c r="V748" s="1">
        <f t="shared" si="284"/>
        <v>0</v>
      </c>
      <c r="W748" s="1">
        <f t="shared" si="285"/>
        <v>6.5764383356499332</v>
      </c>
      <c r="X748" s="1">
        <f t="shared" si="281"/>
        <v>0.71224994311615286</v>
      </c>
      <c r="Y748" s="1">
        <f t="shared" si="289"/>
        <v>0.31074458355687873</v>
      </c>
      <c r="Z748" s="1">
        <f t="shared" si="282"/>
        <v>2.8386233101254307E-2</v>
      </c>
      <c r="AA748" s="1">
        <f t="shared" si="286"/>
        <v>0</v>
      </c>
    </row>
    <row r="749" spans="1:27" x14ac:dyDescent="0.45">
      <c r="A749" s="6" t="s">
        <v>162</v>
      </c>
      <c r="B749" s="7" t="s">
        <v>34</v>
      </c>
      <c r="C749" s="7" t="s">
        <v>44</v>
      </c>
      <c r="D749" s="6">
        <v>4993202</v>
      </c>
      <c r="E749" s="6">
        <v>6307200000000</v>
      </c>
      <c r="F749" s="6">
        <v>3444622</v>
      </c>
      <c r="G749" s="6">
        <v>553520</v>
      </c>
      <c r="H749" s="1">
        <v>3.5711997813376785E-2</v>
      </c>
      <c r="I749" s="1">
        <v>-9.4675874359545552E-4</v>
      </c>
      <c r="J749" s="1">
        <v>1.1447042463646662</v>
      </c>
      <c r="K749" s="1">
        <v>4.5632117301594534E-2</v>
      </c>
      <c r="L749" s="1">
        <v>-4.5468403131132214E-2</v>
      </c>
      <c r="M749" s="1">
        <v>-1.3792416350395871E-3</v>
      </c>
      <c r="N749" s="1">
        <f t="shared" si="299"/>
        <v>107</v>
      </c>
      <c r="O749" s="1">
        <v>1395</v>
      </c>
      <c r="P749" s="1">
        <v>0.97271669886238599</v>
      </c>
      <c r="Q749" s="1">
        <v>0.67941162771000296</v>
      </c>
      <c r="R749" s="11">
        <v>91.512605042016801</v>
      </c>
      <c r="S749" s="1">
        <v>0</v>
      </c>
      <c r="T749" s="1">
        <v>0</v>
      </c>
      <c r="U749" s="1">
        <f t="shared" si="283"/>
        <v>1.9614809183632442</v>
      </c>
      <c r="V749" s="1">
        <f t="shared" si="284"/>
        <v>0</v>
      </c>
      <c r="W749" s="1">
        <f t="shared" si="285"/>
        <v>6.6983791357949078</v>
      </c>
      <c r="X749" s="1">
        <f t="shared" si="281"/>
        <v>0.68986233683315834</v>
      </c>
      <c r="Y749" s="1">
        <f t="shared" si="289"/>
        <v>1.404353455980045</v>
      </c>
      <c r="Z749" s="1">
        <f t="shared" si="282"/>
        <v>0.11085471807469435</v>
      </c>
      <c r="AA749" s="1">
        <f t="shared" si="286"/>
        <v>0</v>
      </c>
    </row>
    <row r="750" spans="1:27" x14ac:dyDescent="0.45">
      <c r="A750" s="6" t="s">
        <v>162</v>
      </c>
      <c r="B750" s="7" t="s">
        <v>35</v>
      </c>
      <c r="C750" s="7" t="s">
        <v>44</v>
      </c>
      <c r="D750" s="6">
        <v>5509734</v>
      </c>
      <c r="E750" s="6">
        <v>4609125000000</v>
      </c>
      <c r="F750" s="6">
        <v>3481219</v>
      </c>
      <c r="G750" s="6">
        <v>776935</v>
      </c>
      <c r="H750" s="1">
        <v>3.3716312288558085E-2</v>
      </c>
      <c r="I750" s="1">
        <v>3.6582130730050933E-3</v>
      </c>
      <c r="J750" s="1">
        <v>0.71714178979505094</v>
      </c>
      <c r="K750" s="1">
        <v>0.17419541643445799</v>
      </c>
      <c r="L750" s="1">
        <v>-4.001000250062516E-3</v>
      </c>
      <c r="M750" s="1">
        <v>2.0628889460440527E-3</v>
      </c>
      <c r="N750" s="1">
        <f t="shared" si="299"/>
        <v>107</v>
      </c>
      <c r="O750" s="1">
        <v>1396</v>
      </c>
      <c r="P750" s="1">
        <v>0.46504480456679598</v>
      </c>
      <c r="Q750" s="1">
        <v>0.38188582532341547</v>
      </c>
      <c r="R750" s="11">
        <v>79.322367177160132</v>
      </c>
      <c r="S750" s="1">
        <v>0</v>
      </c>
      <c r="T750" s="1">
        <v>0</v>
      </c>
      <c r="U750" s="1">
        <f t="shared" si="283"/>
        <v>1.8993956661565425</v>
      </c>
      <c r="V750" s="1">
        <f t="shared" si="284"/>
        <v>0</v>
      </c>
      <c r="W750" s="1">
        <f t="shared" si="285"/>
        <v>6.7411306324051887</v>
      </c>
      <c r="X750" s="1">
        <f t="shared" si="281"/>
        <v>0.63183068365913853</v>
      </c>
      <c r="Y750" s="1">
        <f t="shared" si="289"/>
        <v>0.82073403595752137</v>
      </c>
      <c r="Z750" s="1">
        <f t="shared" si="282"/>
        <v>0.14101134464930612</v>
      </c>
      <c r="AA750" s="1">
        <f t="shared" si="286"/>
        <v>0</v>
      </c>
    </row>
    <row r="751" spans="1:27" ht="16.5" x14ac:dyDescent="0.45">
      <c r="A751" s="6" t="s">
        <v>163</v>
      </c>
      <c r="B751" s="7" t="s">
        <v>28</v>
      </c>
      <c r="C751" s="1" t="s">
        <v>69</v>
      </c>
      <c r="D751" s="8">
        <v>182143</v>
      </c>
      <c r="E751" s="8">
        <v>729506250000</v>
      </c>
      <c r="F751" s="8">
        <v>35200</v>
      </c>
      <c r="G751" s="8">
        <v>41624</v>
      </c>
      <c r="H751" s="1">
        <v>-3.4151643716909048E-2</v>
      </c>
      <c r="I751" s="1">
        <v>4.686373467916366E-3</v>
      </c>
      <c r="J751" s="1">
        <v>0.82838095238095233</v>
      </c>
      <c r="K751" s="1">
        <v>0.16933466733366684</v>
      </c>
      <c r="L751" s="1">
        <v>-3.6430878216480909E-2</v>
      </c>
      <c r="M751" s="1">
        <v>4.3072435585804567E-3</v>
      </c>
      <c r="N751" s="1">
        <f t="shared" ref="N751" si="300">N750+1</f>
        <v>108</v>
      </c>
      <c r="O751" s="1">
        <v>1390</v>
      </c>
      <c r="P751" s="1">
        <v>0.63247490675365803</v>
      </c>
      <c r="Q751" s="1">
        <v>0.49009721099589248</v>
      </c>
      <c r="R751" s="9">
        <v>53.953488372093027</v>
      </c>
      <c r="S751" s="1">
        <v>5</v>
      </c>
      <c r="T751" s="1">
        <v>0</v>
      </c>
      <c r="U751" s="1">
        <f t="shared" si="283"/>
        <v>1.7320195293113132</v>
      </c>
      <c r="V751" s="1">
        <f t="shared" si="284"/>
        <v>1</v>
      </c>
      <c r="W751" s="1">
        <f t="shared" si="285"/>
        <v>5.2604124853787066</v>
      </c>
      <c r="X751" s="1">
        <f t="shared" si="281"/>
        <v>0.19325475038843107</v>
      </c>
      <c r="Y751" s="1">
        <f t="shared" si="289"/>
        <v>1.6023231789578871</v>
      </c>
      <c r="Z751" s="1">
        <f t="shared" si="282"/>
        <v>0.22852374233431974</v>
      </c>
      <c r="AA751" s="1">
        <f t="shared" si="286"/>
        <v>1.7320195293113132</v>
      </c>
    </row>
    <row r="752" spans="1:27" x14ac:dyDescent="0.45">
      <c r="A752" s="6" t="s">
        <v>163</v>
      </c>
      <c r="B752" s="7" t="s">
        <v>30</v>
      </c>
      <c r="C752" s="1" t="s">
        <v>69</v>
      </c>
      <c r="D752" s="8">
        <v>212949</v>
      </c>
      <c r="E752" s="8">
        <v>1441395000000</v>
      </c>
      <c r="F752" s="8">
        <v>36072</v>
      </c>
      <c r="G752" s="8">
        <v>35284</v>
      </c>
      <c r="H752" s="1">
        <v>1.2964484846952317E-2</v>
      </c>
      <c r="I752" s="1">
        <v>6.0649556752822733E-5</v>
      </c>
      <c r="J752" s="1">
        <v>1.2557505990207314</v>
      </c>
      <c r="K752" s="1">
        <v>1.0666699076324744</v>
      </c>
      <c r="L752" s="1">
        <v>-3.4653476777990924E-2</v>
      </c>
      <c r="M752" s="1">
        <v>-7.6120758196624909E-3</v>
      </c>
      <c r="N752" s="1">
        <f t="shared" ref="N752:N757" si="301">N751</f>
        <v>108</v>
      </c>
      <c r="O752" s="1">
        <v>1391</v>
      </c>
      <c r="P752" s="1">
        <v>0.218509041185212</v>
      </c>
      <c r="Q752" s="1">
        <v>0.19762801398601237</v>
      </c>
      <c r="R752" s="10">
        <v>62.325581395348841</v>
      </c>
      <c r="S752" s="1">
        <v>5</v>
      </c>
      <c r="T752" s="1">
        <v>0</v>
      </c>
      <c r="U752" s="1">
        <f t="shared" si="283"/>
        <v>1.7946663384492023</v>
      </c>
      <c r="V752" s="1">
        <f t="shared" si="284"/>
        <v>1</v>
      </c>
      <c r="W752" s="1">
        <f t="shared" si="285"/>
        <v>5.3282756049850128</v>
      </c>
      <c r="X752" s="1">
        <f t="shared" si="281"/>
        <v>0.1693926714847217</v>
      </c>
      <c r="Y752" s="1">
        <f t="shared" si="289"/>
        <v>2.0979120978805263</v>
      </c>
      <c r="Z752" s="1">
        <f t="shared" si="282"/>
        <v>0.16569225495306389</v>
      </c>
      <c r="AA752" s="1">
        <f t="shared" si="286"/>
        <v>1.7946663384492023</v>
      </c>
    </row>
    <row r="753" spans="1:27" x14ac:dyDescent="0.45">
      <c r="A753" s="6" t="s">
        <v>163</v>
      </c>
      <c r="B753" s="7" t="s">
        <v>31</v>
      </c>
      <c r="C753" s="1" t="s">
        <v>69</v>
      </c>
      <c r="D753" s="8">
        <v>479283</v>
      </c>
      <c r="E753" s="8">
        <v>728392500000</v>
      </c>
      <c r="F753" s="8">
        <v>50156</v>
      </c>
      <c r="G753" s="8">
        <v>257457</v>
      </c>
      <c r="H753" s="1">
        <v>-3.3815785871380524E-2</v>
      </c>
      <c r="I753" s="1">
        <v>1.5046009288983907E-3</v>
      </c>
      <c r="J753" s="1">
        <v>0.15591409022789038</v>
      </c>
      <c r="K753" s="1">
        <v>0.4355302342430501</v>
      </c>
      <c r="L753" s="1">
        <v>1.0232151168946411E-2</v>
      </c>
      <c r="M753" s="1">
        <v>-2.0908983652976419E-3</v>
      </c>
      <c r="N753" s="1">
        <f t="shared" si="301"/>
        <v>108</v>
      </c>
      <c r="O753" s="1">
        <v>1392</v>
      </c>
      <c r="P753" s="1">
        <v>-0.25327420595648498</v>
      </c>
      <c r="Q753" s="1">
        <v>-0.29205723748526491</v>
      </c>
      <c r="R753" s="10">
        <v>88.002736087428318</v>
      </c>
      <c r="S753" s="1">
        <v>2</v>
      </c>
      <c r="T753" s="1">
        <v>1</v>
      </c>
      <c r="U753" s="1">
        <f t="shared" si="283"/>
        <v>1.944496174981984</v>
      </c>
      <c r="V753" s="1">
        <f t="shared" si="284"/>
        <v>1</v>
      </c>
      <c r="W753" s="1">
        <f t="shared" si="285"/>
        <v>5.6805920249919399</v>
      </c>
      <c r="X753" s="1">
        <f t="shared" si="281"/>
        <v>0.10464798459365343</v>
      </c>
      <c r="Y753" s="1">
        <f t="shared" si="289"/>
        <v>0.52908713884642067</v>
      </c>
      <c r="Z753" s="1">
        <f t="shared" si="282"/>
        <v>0.5371711494044229</v>
      </c>
      <c r="AA753" s="1">
        <f t="shared" si="286"/>
        <v>1.944496174981984</v>
      </c>
    </row>
    <row r="754" spans="1:27" x14ac:dyDescent="0.45">
      <c r="A754" s="6" t="s">
        <v>163</v>
      </c>
      <c r="B754" s="7" t="s">
        <v>32</v>
      </c>
      <c r="C754" s="1" t="s">
        <v>69</v>
      </c>
      <c r="D754" s="8">
        <v>548720</v>
      </c>
      <c r="E754" s="8">
        <v>654277500000</v>
      </c>
      <c r="F754" s="8">
        <v>49475</v>
      </c>
      <c r="G754" s="8">
        <v>104769</v>
      </c>
      <c r="H754" s="1">
        <v>4.7740160970295466E-2</v>
      </c>
      <c r="I754" s="1">
        <v>-8.7773203419993541E-3</v>
      </c>
      <c r="J754" s="1">
        <v>-0.51994989801809499</v>
      </c>
      <c r="K754" s="1">
        <v>-0.11009005938413539</v>
      </c>
      <c r="L754" s="1">
        <v>-2.1418792108296714E-2</v>
      </c>
      <c r="M754" s="1">
        <v>-8.1093024968697056E-3</v>
      </c>
      <c r="N754" s="1">
        <f t="shared" si="301"/>
        <v>108</v>
      </c>
      <c r="O754" s="1">
        <v>1393</v>
      </c>
      <c r="P754" s="1">
        <v>-0.56494476620156098</v>
      </c>
      <c r="Q754" s="1">
        <v>-0.83228228170471552</v>
      </c>
      <c r="R754" s="10">
        <v>88.497364706886515</v>
      </c>
      <c r="S754" s="1">
        <v>0</v>
      </c>
      <c r="T754" s="1">
        <v>1</v>
      </c>
      <c r="U754" s="1">
        <f t="shared" si="283"/>
        <v>1.9469303383780774</v>
      </c>
      <c r="V754" s="1">
        <f t="shared" si="284"/>
        <v>0</v>
      </c>
      <c r="W754" s="1">
        <f t="shared" si="285"/>
        <v>5.7393507898504303</v>
      </c>
      <c r="X754" s="1">
        <f t="shared" si="281"/>
        <v>9.0164382563055839E-2</v>
      </c>
      <c r="Y754" s="1">
        <f t="shared" si="289"/>
        <v>0.27043461616571501</v>
      </c>
      <c r="Z754" s="1">
        <f t="shared" si="282"/>
        <v>0.19093344510861643</v>
      </c>
      <c r="AA754" s="1">
        <f t="shared" si="286"/>
        <v>0</v>
      </c>
    </row>
    <row r="755" spans="1:27" x14ac:dyDescent="0.45">
      <c r="A755" s="6" t="s">
        <v>163</v>
      </c>
      <c r="B755" s="7" t="s">
        <v>33</v>
      </c>
      <c r="C755" s="1" t="s">
        <v>69</v>
      </c>
      <c r="D755" s="8">
        <v>601583</v>
      </c>
      <c r="E755" s="8">
        <v>2172015000000</v>
      </c>
      <c r="F755" s="8">
        <v>65635</v>
      </c>
      <c r="G755" s="8">
        <v>89453</v>
      </c>
      <c r="H755" s="1">
        <v>-4.5871128640553586E-2</v>
      </c>
      <c r="I755" s="1">
        <v>-1.0332671502086795E-3</v>
      </c>
      <c r="J755" s="1">
        <v>1.0501283795874374</v>
      </c>
      <c r="K755" s="1">
        <v>9.6921263902187527E-2</v>
      </c>
      <c r="L755" s="1">
        <v>-2.2640728140756735E-2</v>
      </c>
      <c r="M755" s="1">
        <v>1.6719376347118426E-3</v>
      </c>
      <c r="N755" s="1">
        <f t="shared" si="301"/>
        <v>108</v>
      </c>
      <c r="O755" s="1">
        <v>1394</v>
      </c>
      <c r="P755" s="1">
        <v>0.93264395025469304</v>
      </c>
      <c r="Q755" s="1">
        <v>0.65888898784093763</v>
      </c>
      <c r="R755" s="10">
        <v>79.918500763626938</v>
      </c>
      <c r="S755" s="1">
        <v>0</v>
      </c>
      <c r="T755" s="1">
        <v>0</v>
      </c>
      <c r="U755" s="1">
        <f t="shared" si="283"/>
        <v>1.9026473281184373</v>
      </c>
      <c r="V755" s="1">
        <f t="shared" si="284"/>
        <v>0</v>
      </c>
      <c r="W755" s="1">
        <f t="shared" si="285"/>
        <v>5.7792955551259579</v>
      </c>
      <c r="X755" s="1">
        <f t="shared" si="281"/>
        <v>0.1091038144362457</v>
      </c>
      <c r="Y755" s="1">
        <f t="shared" si="289"/>
        <v>1.3993734456681508</v>
      </c>
      <c r="Z755" s="1">
        <f t="shared" si="282"/>
        <v>0.14869602365758341</v>
      </c>
      <c r="AA755" s="1">
        <f t="shared" si="286"/>
        <v>0</v>
      </c>
    </row>
    <row r="756" spans="1:27" x14ac:dyDescent="0.45">
      <c r="A756" s="6" t="s">
        <v>163</v>
      </c>
      <c r="B756" s="7" t="s">
        <v>34</v>
      </c>
      <c r="C756" s="1" t="s">
        <v>69</v>
      </c>
      <c r="D756" s="6">
        <v>895166</v>
      </c>
      <c r="E756" s="6">
        <v>2713500000000</v>
      </c>
      <c r="F756" s="6">
        <v>86241</v>
      </c>
      <c r="G756" s="6">
        <v>283102</v>
      </c>
      <c r="H756" s="1">
        <v>3.4193861012247952E-2</v>
      </c>
      <c r="I756" s="1">
        <v>2.0272667376210025E-4</v>
      </c>
      <c r="J756" s="1">
        <v>1.6251999382931561</v>
      </c>
      <c r="K756" s="1">
        <v>8.9129719530783122E-2</v>
      </c>
      <c r="L756" s="1">
        <v>-4.9813269827032942E-2</v>
      </c>
      <c r="M756" s="1">
        <v>-9.8025313958434793E-4</v>
      </c>
      <c r="N756" s="1">
        <f t="shared" si="301"/>
        <v>108</v>
      </c>
      <c r="O756" s="1">
        <v>1395</v>
      </c>
      <c r="P756" s="1">
        <v>1.4151080159768401</v>
      </c>
      <c r="Q756" s="1">
        <v>0.88174401321687179</v>
      </c>
      <c r="R756" s="11">
        <v>62.015503875968989</v>
      </c>
      <c r="S756" s="1">
        <v>0</v>
      </c>
      <c r="T756" s="1">
        <v>0</v>
      </c>
      <c r="U756" s="1">
        <f t="shared" si="283"/>
        <v>1.7925002766926945</v>
      </c>
      <c r="V756" s="1">
        <f t="shared" si="284"/>
        <v>0</v>
      </c>
      <c r="W756" s="1">
        <f t="shared" si="285"/>
        <v>5.9519035785551448</v>
      </c>
      <c r="X756" s="1">
        <f t="shared" si="281"/>
        <v>9.6340790423228767E-2</v>
      </c>
      <c r="Y756" s="1">
        <f t="shared" si="289"/>
        <v>1.2102883877882671</v>
      </c>
      <c r="Z756" s="1">
        <f t="shared" si="282"/>
        <v>0.3162564261824064</v>
      </c>
      <c r="AA756" s="1">
        <f t="shared" si="286"/>
        <v>0</v>
      </c>
    </row>
    <row r="757" spans="1:27" x14ac:dyDescent="0.45">
      <c r="A757" s="6" t="s">
        <v>163</v>
      </c>
      <c r="B757" s="7" t="s">
        <v>35</v>
      </c>
      <c r="C757" s="1" t="s">
        <v>69</v>
      </c>
      <c r="D757" s="6">
        <v>1512914</v>
      </c>
      <c r="E757" s="6">
        <v>2538540000000</v>
      </c>
      <c r="F757" s="6">
        <v>178223</v>
      </c>
      <c r="G757" s="6">
        <v>582466</v>
      </c>
      <c r="H757" s="1">
        <v>-3.9084343042747938E-2</v>
      </c>
      <c r="I757" s="1">
        <v>1.4312120885826066E-3</v>
      </c>
      <c r="J757" s="1">
        <v>-2.4905088493864608E-2</v>
      </c>
      <c r="K757" s="1">
        <v>0.33962380473850667</v>
      </c>
      <c r="L757" s="1">
        <v>4.3612719054793433E-3</v>
      </c>
      <c r="M757" s="1">
        <v>-6.0748029140645496E-3</v>
      </c>
      <c r="N757" s="1">
        <f t="shared" si="301"/>
        <v>108</v>
      </c>
      <c r="O757" s="1">
        <v>1396</v>
      </c>
      <c r="P757" s="1">
        <v>-0.35483102709656</v>
      </c>
      <c r="Q757" s="1">
        <v>-0.43824302300172291</v>
      </c>
      <c r="R757" s="11">
        <v>81.184575099166793</v>
      </c>
      <c r="S757" s="1">
        <v>0</v>
      </c>
      <c r="T757" s="1">
        <v>1</v>
      </c>
      <c r="U757" s="1">
        <f t="shared" si="283"/>
        <v>1.9094735220285066</v>
      </c>
      <c r="V757" s="1">
        <f t="shared" si="284"/>
        <v>0</v>
      </c>
      <c r="W757" s="1">
        <f t="shared" si="285"/>
        <v>6.1798142417132294</v>
      </c>
      <c r="X757" s="1">
        <f t="shared" si="281"/>
        <v>0.1178011440174392</v>
      </c>
      <c r="Y757" s="1">
        <f t="shared" si="289"/>
        <v>0.64288930823127688</v>
      </c>
      <c r="Z757" s="1">
        <f t="shared" si="282"/>
        <v>0.38499610685075292</v>
      </c>
      <c r="AA757" s="1">
        <f t="shared" si="286"/>
        <v>0</v>
      </c>
    </row>
    <row r="758" spans="1:27" ht="16.5" x14ac:dyDescent="0.45">
      <c r="A758" s="6" t="s">
        <v>164</v>
      </c>
      <c r="B758" s="7" t="s">
        <v>28</v>
      </c>
      <c r="C758" s="1" t="s">
        <v>69</v>
      </c>
      <c r="D758" s="8">
        <v>292682</v>
      </c>
      <c r="E758" s="8">
        <v>468151200000</v>
      </c>
      <c r="F758" s="8">
        <v>146168</v>
      </c>
      <c r="G758" s="8">
        <v>70831</v>
      </c>
      <c r="H758" s="1">
        <v>3.8275389024462002E-2</v>
      </c>
      <c r="I758" s="1">
        <v>4.3072435585804567E-3</v>
      </c>
      <c r="J758" s="1">
        <v>2.2738522954091813</v>
      </c>
      <c r="K758" s="1">
        <v>0.15739688025831097</v>
      </c>
      <c r="L758" s="1">
        <v>4.2047016974380754E-4</v>
      </c>
      <c r="M758" s="1">
        <v>7.1709233791748524E-4</v>
      </c>
      <c r="N758" s="1">
        <f t="shared" ref="N758" si="302">N757+1</f>
        <v>109</v>
      </c>
      <c r="O758" s="1">
        <v>1390</v>
      </c>
      <c r="P758" s="1">
        <v>2.0324615549063698</v>
      </c>
      <c r="Q758" s="1">
        <v>1.1093746840661325</v>
      </c>
      <c r="R758" s="9">
        <v>55.429465949005561</v>
      </c>
      <c r="S758" s="1">
        <v>11.47</v>
      </c>
      <c r="T758" s="1">
        <v>0</v>
      </c>
      <c r="U758" s="1">
        <f t="shared" si="283"/>
        <v>1.7437406942786013</v>
      </c>
      <c r="V758" s="1">
        <f t="shared" si="284"/>
        <v>1</v>
      </c>
      <c r="W758" s="1">
        <f t="shared" si="285"/>
        <v>5.4663960140598524</v>
      </c>
      <c r="X758" s="1">
        <f t="shared" si="281"/>
        <v>0.49940891479489685</v>
      </c>
      <c r="Y758" s="1">
        <f t="shared" si="289"/>
        <v>1.1616703336314249</v>
      </c>
      <c r="Z758" s="1">
        <f t="shared" si="282"/>
        <v>0.2420066830211629</v>
      </c>
      <c r="AA758" s="1">
        <f t="shared" si="286"/>
        <v>1.7437406942786013</v>
      </c>
    </row>
    <row r="759" spans="1:27" x14ac:dyDescent="0.45">
      <c r="A759" s="6" t="s">
        <v>164</v>
      </c>
      <c r="B759" s="7" t="s">
        <v>30</v>
      </c>
      <c r="C759" s="1" t="s">
        <v>69</v>
      </c>
      <c r="D759" s="8">
        <v>332349</v>
      </c>
      <c r="E759" s="8">
        <v>671057200000</v>
      </c>
      <c r="F759" s="8">
        <v>162781</v>
      </c>
      <c r="G759" s="8">
        <v>51334</v>
      </c>
      <c r="H759" s="1">
        <v>1.1544463830123024E-2</v>
      </c>
      <c r="I759" s="1">
        <v>-2.786890395774338E-3</v>
      </c>
      <c r="J759" s="1">
        <v>0.65293971719176391</v>
      </c>
      <c r="K759" s="1">
        <v>1.1701080550098233</v>
      </c>
      <c r="L759" s="1">
        <v>2.3211919097876715E-2</v>
      </c>
      <c r="M759" s="1">
        <v>3.8792849803319799E-3</v>
      </c>
      <c r="N759" s="1">
        <f t="shared" ref="N759:N764" si="303">N758</f>
        <v>109</v>
      </c>
      <c r="O759" s="1">
        <v>1391</v>
      </c>
      <c r="P759" s="1">
        <v>-0.42247978524082602</v>
      </c>
      <c r="Q759" s="1">
        <v>-0.54901183328682146</v>
      </c>
      <c r="R759" s="10">
        <v>65.581395348837205</v>
      </c>
      <c r="S759" s="1">
        <v>11.5</v>
      </c>
      <c r="T759" s="1">
        <v>1</v>
      </c>
      <c r="U759" s="1">
        <f t="shared" si="283"/>
        <v>1.8167806527397745</v>
      </c>
      <c r="V759" s="1">
        <f t="shared" si="284"/>
        <v>1</v>
      </c>
      <c r="W759" s="1">
        <f t="shared" si="285"/>
        <v>5.5215943763698698</v>
      </c>
      <c r="X759" s="1">
        <f t="shared" si="281"/>
        <v>0.48978934794448004</v>
      </c>
      <c r="Y759" s="1">
        <f t="shared" si="289"/>
        <v>1.375600352929744</v>
      </c>
      <c r="Z759" s="1">
        <f t="shared" si="282"/>
        <v>0.15445811481304292</v>
      </c>
      <c r="AA759" s="1">
        <f t="shared" si="286"/>
        <v>1.8167806527397745</v>
      </c>
    </row>
    <row r="760" spans="1:27" x14ac:dyDescent="0.45">
      <c r="A760" s="6" t="s">
        <v>164</v>
      </c>
      <c r="B760" s="7" t="s">
        <v>31</v>
      </c>
      <c r="C760" s="1" t="s">
        <v>69</v>
      </c>
      <c r="D760" s="8">
        <v>394020</v>
      </c>
      <c r="E760" s="8">
        <v>416336800000</v>
      </c>
      <c r="F760" s="8">
        <v>215046</v>
      </c>
      <c r="G760" s="8">
        <v>58501</v>
      </c>
      <c r="H760" s="1">
        <v>6.092504090174259E-3</v>
      </c>
      <c r="I760" s="1">
        <v>3.2382389664705226E-3</v>
      </c>
      <c r="J760" s="1">
        <v>-0.22224426824584037</v>
      </c>
      <c r="K760" s="1">
        <v>0.29545485408547101</v>
      </c>
      <c r="L760" s="1">
        <v>1.0466101279154709E-3</v>
      </c>
      <c r="M760" s="1">
        <v>1.1565823864033433E-3</v>
      </c>
      <c r="N760" s="1">
        <f t="shared" si="303"/>
        <v>109</v>
      </c>
      <c r="O760" s="1">
        <v>1392</v>
      </c>
      <c r="P760" s="1">
        <v>-0.55034072297720904</v>
      </c>
      <c r="Q760" s="1">
        <v>-0.7992651451813988</v>
      </c>
      <c r="R760" s="10">
        <v>91.032682159612875</v>
      </c>
      <c r="S760" s="1">
        <v>11.47</v>
      </c>
      <c r="T760" s="1">
        <v>1</v>
      </c>
      <c r="U760" s="1">
        <f t="shared" si="283"/>
        <v>1.9591973388419126</v>
      </c>
      <c r="V760" s="1">
        <f t="shared" si="284"/>
        <v>1</v>
      </c>
      <c r="W760" s="1">
        <f t="shared" si="285"/>
        <v>5.5955182666712382</v>
      </c>
      <c r="X760" s="1">
        <f t="shared" si="281"/>
        <v>0.54577432617633626</v>
      </c>
      <c r="Y760" s="1">
        <f t="shared" si="289"/>
        <v>0.84425400419002938</v>
      </c>
      <c r="Z760" s="1">
        <f t="shared" si="282"/>
        <v>0.14847215877366632</v>
      </c>
      <c r="AA760" s="1">
        <f t="shared" si="286"/>
        <v>1.9591973388419126</v>
      </c>
    </row>
    <row r="761" spans="1:27" x14ac:dyDescent="0.45">
      <c r="A761" s="6" t="s">
        <v>164</v>
      </c>
      <c r="B761" s="7" t="s">
        <v>32</v>
      </c>
      <c r="C761" s="1" t="s">
        <v>69</v>
      </c>
      <c r="D761" s="8">
        <v>468192</v>
      </c>
      <c r="E761" s="8">
        <v>413098400000</v>
      </c>
      <c r="F761" s="8">
        <v>250438</v>
      </c>
      <c r="G761" s="8">
        <v>32558</v>
      </c>
      <c r="H761" s="1">
        <v>4.3015699580194475E-3</v>
      </c>
      <c r="I761" s="1">
        <v>3.6632094659130492E-3</v>
      </c>
      <c r="J761" s="1">
        <v>-0.45529502958308932</v>
      </c>
      <c r="K761" s="1">
        <v>-6.649824590828407E-2</v>
      </c>
      <c r="L761" s="1">
        <v>-2.9637991389611165E-2</v>
      </c>
      <c r="M761" s="1">
        <v>-3.1180167467069926E-3</v>
      </c>
      <c r="N761" s="1">
        <f t="shared" si="303"/>
        <v>109</v>
      </c>
      <c r="O761" s="1">
        <v>1393</v>
      </c>
      <c r="P761" s="1">
        <v>-0.49177292728671002</v>
      </c>
      <c r="Q761" s="1">
        <v>-0.67682693774540437</v>
      </c>
      <c r="R761" s="10">
        <v>86.741272059128335</v>
      </c>
      <c r="S761" s="1">
        <v>11.47</v>
      </c>
      <c r="T761" s="1">
        <v>1</v>
      </c>
      <c r="U761" s="1">
        <f t="shared" si="283"/>
        <v>1.9382257867798776</v>
      </c>
      <c r="V761" s="1">
        <f t="shared" si="284"/>
        <v>1</v>
      </c>
      <c r="W761" s="1">
        <f t="shared" si="285"/>
        <v>5.6704239886311347</v>
      </c>
      <c r="X761" s="1">
        <f t="shared" si="281"/>
        <v>0.53490448363064724</v>
      </c>
      <c r="Y761" s="1">
        <f t="shared" si="289"/>
        <v>0.64031983598711539</v>
      </c>
      <c r="Z761" s="1">
        <f t="shared" si="282"/>
        <v>6.9539846900416924E-2</v>
      </c>
      <c r="AA761" s="1">
        <f t="shared" si="286"/>
        <v>1.9382257867798776</v>
      </c>
    </row>
    <row r="762" spans="1:27" x14ac:dyDescent="0.45">
      <c r="A762" s="6" t="s">
        <v>164</v>
      </c>
      <c r="B762" s="7" t="s">
        <v>33</v>
      </c>
      <c r="C762" s="1" t="s">
        <v>69</v>
      </c>
      <c r="D762" s="8">
        <v>501991</v>
      </c>
      <c r="E762" s="8">
        <v>536562400000</v>
      </c>
      <c r="F762" s="8">
        <v>295403</v>
      </c>
      <c r="G762" s="8">
        <v>-18043</v>
      </c>
      <c r="H762" s="1">
        <v>3.1917082605807251E-2</v>
      </c>
      <c r="I762" s="1">
        <v>6.7438747363297094E-3</v>
      </c>
      <c r="J762" s="1">
        <v>1.7773187705277533E-3</v>
      </c>
      <c r="K762" s="1">
        <v>0.11112941079589904</v>
      </c>
      <c r="L762" s="1">
        <v>0</v>
      </c>
      <c r="M762" s="1">
        <v>1.0308375386564076E-3</v>
      </c>
      <c r="N762" s="1">
        <f t="shared" si="303"/>
        <v>109</v>
      </c>
      <c r="O762" s="1">
        <v>1394</v>
      </c>
      <c r="P762" s="1">
        <v>-0.19282450971519499</v>
      </c>
      <c r="Q762" s="1">
        <v>-0.21421417427290074</v>
      </c>
      <c r="R762" s="10">
        <v>76.18673129289914</v>
      </c>
      <c r="S762" s="1">
        <v>11.47</v>
      </c>
      <c r="T762" s="1">
        <v>1</v>
      </c>
      <c r="U762" s="1">
        <f t="shared" si="283"/>
        <v>1.8818793410502497</v>
      </c>
      <c r="V762" s="1">
        <f t="shared" si="284"/>
        <v>1</v>
      </c>
      <c r="W762" s="1">
        <f t="shared" si="285"/>
        <v>5.7006959309191725</v>
      </c>
      <c r="X762" s="1">
        <f t="shared" si="281"/>
        <v>0.58846274136388899</v>
      </c>
      <c r="Y762" s="1">
        <f t="shared" si="289"/>
        <v>0.95445639297422047</v>
      </c>
      <c r="Z762" s="1">
        <f t="shared" si="282"/>
        <v>-3.594287546987894E-2</v>
      </c>
      <c r="AA762" s="1">
        <f t="shared" si="286"/>
        <v>1.8818793410502497</v>
      </c>
    </row>
    <row r="763" spans="1:27" x14ac:dyDescent="0.45">
      <c r="A763" s="6" t="s">
        <v>164</v>
      </c>
      <c r="B763" s="7" t="s">
        <v>34</v>
      </c>
      <c r="C763" s="1" t="s">
        <v>69</v>
      </c>
      <c r="D763" s="6">
        <v>478118</v>
      </c>
      <c r="E763" s="6">
        <v>564088800000</v>
      </c>
      <c r="F763" s="6">
        <v>280845</v>
      </c>
      <c r="G763" s="6">
        <v>-12297</v>
      </c>
      <c r="H763" s="1">
        <v>5.5671466579177535E-3</v>
      </c>
      <c r="I763" s="1">
        <v>6.5603358891975268E-4</v>
      </c>
      <c r="J763" s="1">
        <v>0.10118137845467783</v>
      </c>
      <c r="K763" s="1">
        <v>5.4112233279208749E-2</v>
      </c>
      <c r="L763" s="1">
        <v>-6.9834530807751762E-3</v>
      </c>
      <c r="M763" s="1">
        <v>-1.4764675992061591E-3</v>
      </c>
      <c r="N763" s="1">
        <f t="shared" si="303"/>
        <v>109</v>
      </c>
      <c r="O763" s="1">
        <v>1395</v>
      </c>
      <c r="P763" s="1">
        <v>-2.57270575493052E-2</v>
      </c>
      <c r="Q763" s="1">
        <v>-2.6063786207439443E-2</v>
      </c>
      <c r="R763" s="11">
        <v>52.248062015503876</v>
      </c>
      <c r="S763" s="1">
        <v>11.47</v>
      </c>
      <c r="T763" s="1">
        <v>0</v>
      </c>
      <c r="U763" s="1">
        <f t="shared" si="283"/>
        <v>1.7180701862360708</v>
      </c>
      <c r="V763" s="1">
        <f t="shared" si="284"/>
        <v>1</v>
      </c>
      <c r="W763" s="1">
        <f t="shared" si="285"/>
        <v>5.6795350941528504</v>
      </c>
      <c r="X763" s="1">
        <f t="shared" si="281"/>
        <v>0.587396835090919</v>
      </c>
      <c r="Y763" s="1">
        <f t="shared" si="289"/>
        <v>1.0506231296894635</v>
      </c>
      <c r="Z763" s="1">
        <f t="shared" si="282"/>
        <v>-2.5719592234552977E-2</v>
      </c>
      <c r="AA763" s="1">
        <f t="shared" si="286"/>
        <v>1.7180701862360708</v>
      </c>
    </row>
    <row r="764" spans="1:27" x14ac:dyDescent="0.45">
      <c r="A764" s="6" t="s">
        <v>164</v>
      </c>
      <c r="B764" s="7" t="s">
        <v>35</v>
      </c>
      <c r="C764" s="1" t="s">
        <v>69</v>
      </c>
      <c r="D764" s="6">
        <v>441308</v>
      </c>
      <c r="E764" s="6">
        <v>973746400000</v>
      </c>
      <c r="F764" s="6">
        <v>194358</v>
      </c>
      <c r="G764" s="6">
        <v>48131</v>
      </c>
      <c r="H764" s="1">
        <v>7.0405877360196264E-3</v>
      </c>
      <c r="I764" s="1">
        <v>2.0124824246589599E-2</v>
      </c>
      <c r="J764" s="1">
        <v>2.4013716525146962</v>
      </c>
      <c r="K764" s="1">
        <v>0.45810762873551097</v>
      </c>
      <c r="L764" s="1">
        <v>-4.704752760441671E-2</v>
      </c>
      <c r="M764" s="1">
        <v>-1.534887288906423E-2</v>
      </c>
      <c r="N764" s="1">
        <f t="shared" si="303"/>
        <v>109</v>
      </c>
      <c r="O764" s="1">
        <v>1396</v>
      </c>
      <c r="P764" s="1">
        <v>1.8804544377744401</v>
      </c>
      <c r="Q764" s="1">
        <v>1.0579480725940837</v>
      </c>
      <c r="R764" s="11">
        <v>60.620155038759691</v>
      </c>
      <c r="S764" s="1">
        <v>11.47</v>
      </c>
      <c r="T764" s="1">
        <v>0</v>
      </c>
      <c r="U764" s="1">
        <f t="shared" si="283"/>
        <v>1.782617042760599</v>
      </c>
      <c r="V764" s="1">
        <f t="shared" si="284"/>
        <v>1</v>
      </c>
      <c r="W764" s="1">
        <f t="shared" si="285"/>
        <v>5.6447418003779957</v>
      </c>
      <c r="X764" s="1">
        <f t="shared" si="281"/>
        <v>0.44041349805577962</v>
      </c>
      <c r="Y764" s="1">
        <f t="shared" si="289"/>
        <v>1.3719650131439933</v>
      </c>
      <c r="Z764" s="1">
        <f t="shared" si="282"/>
        <v>0.10906441759496768</v>
      </c>
      <c r="AA764" s="1">
        <f t="shared" si="286"/>
        <v>1.782617042760599</v>
      </c>
    </row>
    <row r="765" spans="1:27" ht="16.5" x14ac:dyDescent="0.45">
      <c r="A765" s="6" t="s">
        <v>165</v>
      </c>
      <c r="B765" s="7" t="s">
        <v>28</v>
      </c>
      <c r="C765" s="1" t="s">
        <v>54</v>
      </c>
      <c r="D765" s="8">
        <v>475543</v>
      </c>
      <c r="E765" s="8">
        <v>888930000000</v>
      </c>
      <c r="F765" s="8">
        <v>121232</v>
      </c>
      <c r="G765" s="8">
        <v>123528</v>
      </c>
      <c r="H765" s="1">
        <v>6.0978382458598858E-3</v>
      </c>
      <c r="I765" s="1">
        <v>-1.8443889078451082E-5</v>
      </c>
      <c r="J765" s="1">
        <v>1.208037513628959E-2</v>
      </c>
      <c r="K765" s="1">
        <v>0.24453135658738459</v>
      </c>
      <c r="L765" s="1">
        <v>1.4594820638793372E-3</v>
      </c>
      <c r="M765" s="1">
        <v>-2.0920119856756561E-3</v>
      </c>
      <c r="N765" s="1">
        <f t="shared" ref="N765" si="304">N764+1</f>
        <v>110</v>
      </c>
      <c r="O765" s="1">
        <v>1390</v>
      </c>
      <c r="P765" s="1">
        <v>-0.27646224063028602</v>
      </c>
      <c r="Q765" s="1">
        <v>-0.32360254440414377</v>
      </c>
      <c r="R765" s="9">
        <v>98.643423593477948</v>
      </c>
      <c r="S765" s="1">
        <v>0</v>
      </c>
      <c r="T765" s="1">
        <v>1</v>
      </c>
      <c r="U765" s="1">
        <f t="shared" si="283"/>
        <v>1.9940681368029389</v>
      </c>
      <c r="V765" s="1">
        <f t="shared" si="284"/>
        <v>0</v>
      </c>
      <c r="W765" s="1">
        <f t="shared" si="285"/>
        <v>5.6771897932363924</v>
      </c>
      <c r="X765" s="1">
        <f t="shared" si="281"/>
        <v>0.25493383353345545</v>
      </c>
      <c r="Y765" s="1">
        <f t="shared" si="289"/>
        <v>0.91984343373158528</v>
      </c>
      <c r="Z765" s="1">
        <f t="shared" si="282"/>
        <v>0.25976199838920982</v>
      </c>
      <c r="AA765" s="1">
        <f t="shared" si="286"/>
        <v>0</v>
      </c>
    </row>
    <row r="766" spans="1:27" x14ac:dyDescent="0.45">
      <c r="A766" s="6" t="s">
        <v>165</v>
      </c>
      <c r="B766" s="7" t="s">
        <v>30</v>
      </c>
      <c r="C766" s="1" t="s">
        <v>54</v>
      </c>
      <c r="D766" s="8">
        <v>584231</v>
      </c>
      <c r="E766" s="8">
        <v>2508030000000</v>
      </c>
      <c r="F766" s="8">
        <v>136685</v>
      </c>
      <c r="G766" s="8">
        <v>218174</v>
      </c>
      <c r="H766" s="1">
        <v>5.8354037056845736E-3</v>
      </c>
      <c r="I766" s="1">
        <v>5.8811367134553975E-3</v>
      </c>
      <c r="J766" s="1">
        <v>1.0744141993480796</v>
      </c>
      <c r="K766" s="1">
        <v>0.68176752174230792</v>
      </c>
      <c r="L766" s="1">
        <v>3.5680146960659215E-2</v>
      </c>
      <c r="M766" s="1">
        <v>7.5613955989635674E-3</v>
      </c>
      <c r="N766" s="1">
        <f t="shared" ref="N766:N771" si="305">N765</f>
        <v>110</v>
      </c>
      <c r="O766" s="1">
        <v>1391</v>
      </c>
      <c r="P766" s="1">
        <v>0.441143318608823</v>
      </c>
      <c r="Q766" s="1">
        <v>0.36543676981559653</v>
      </c>
      <c r="R766" s="10">
        <v>92.422188987225624</v>
      </c>
      <c r="S766" s="1">
        <v>0</v>
      </c>
      <c r="T766" s="1">
        <v>0</v>
      </c>
      <c r="U766" s="1">
        <f t="shared" si="283"/>
        <v>1.9657762504174283</v>
      </c>
      <c r="V766" s="1">
        <f t="shared" si="284"/>
        <v>0</v>
      </c>
      <c r="W766" s="1">
        <f t="shared" si="285"/>
        <v>5.7665845974368253</v>
      </c>
      <c r="X766" s="1">
        <f t="shared" si="281"/>
        <v>0.23395711627763677</v>
      </c>
      <c r="Y766" s="1">
        <f t="shared" si="289"/>
        <v>1.7234735376756278</v>
      </c>
      <c r="Z766" s="1">
        <f t="shared" si="282"/>
        <v>0.37343790384282927</v>
      </c>
      <c r="AA766" s="1">
        <f t="shared" si="286"/>
        <v>0</v>
      </c>
    </row>
    <row r="767" spans="1:27" x14ac:dyDescent="0.45">
      <c r="A767" s="6" t="s">
        <v>165</v>
      </c>
      <c r="B767" s="7" t="s">
        <v>31</v>
      </c>
      <c r="C767" s="1" t="s">
        <v>54</v>
      </c>
      <c r="D767" s="8">
        <v>882488</v>
      </c>
      <c r="E767" s="8">
        <v>2424870000000</v>
      </c>
      <c r="F767" s="8">
        <v>228489</v>
      </c>
      <c r="G767" s="8">
        <v>440475</v>
      </c>
      <c r="H767" s="1">
        <v>1.6486940893410032E-3</v>
      </c>
      <c r="I767" s="1">
        <v>0</v>
      </c>
      <c r="J767" s="1">
        <v>-0.39324792669055486</v>
      </c>
      <c r="K767" s="1">
        <v>0.69366026953767934</v>
      </c>
      <c r="L767" s="1">
        <v>-2.1122855810106327E-4</v>
      </c>
      <c r="M767" s="1">
        <v>1.7383439547645698E-3</v>
      </c>
      <c r="N767" s="1">
        <f t="shared" si="305"/>
        <v>110</v>
      </c>
      <c r="O767" s="1">
        <v>1392</v>
      </c>
      <c r="P767" s="1">
        <v>-1.06227091972806</v>
      </c>
      <c r="Q767" s="1">
        <v>-2.7762607402042829</v>
      </c>
      <c r="R767" s="10">
        <v>79.3539053325092</v>
      </c>
      <c r="S767" s="1">
        <v>0</v>
      </c>
      <c r="T767" s="1">
        <v>1</v>
      </c>
      <c r="U767" s="1">
        <f t="shared" si="283"/>
        <v>1.8995683050369654</v>
      </c>
      <c r="V767" s="1">
        <f t="shared" si="284"/>
        <v>0</v>
      </c>
      <c r="W767" s="1">
        <f t="shared" si="285"/>
        <v>5.9457088085989929</v>
      </c>
      <c r="X767" s="1">
        <f t="shared" si="281"/>
        <v>0.2589145688100008</v>
      </c>
      <c r="Y767" s="1">
        <f t="shared" si="289"/>
        <v>1.3104273712831456</v>
      </c>
      <c r="Z767" s="1">
        <f t="shared" si="282"/>
        <v>0.49912860004895249</v>
      </c>
      <c r="AA767" s="1">
        <f t="shared" si="286"/>
        <v>0</v>
      </c>
    </row>
    <row r="768" spans="1:27" x14ac:dyDescent="0.45">
      <c r="A768" s="6" t="s">
        <v>165</v>
      </c>
      <c r="B768" s="7" t="s">
        <v>32</v>
      </c>
      <c r="C768" s="1" t="s">
        <v>54</v>
      </c>
      <c r="D768" s="8">
        <v>1019613</v>
      </c>
      <c r="E768" s="8">
        <v>2663010000000</v>
      </c>
      <c r="F768" s="8">
        <v>349903</v>
      </c>
      <c r="G768" s="8">
        <v>435189</v>
      </c>
      <c r="H768" s="1">
        <v>9.3109968368411729E-3</v>
      </c>
      <c r="I768" s="1">
        <v>3.4223241435429427E-3</v>
      </c>
      <c r="J768" s="1">
        <v>0.2577318453454906</v>
      </c>
      <c r="K768" s="1">
        <v>-0.17543161925777204</v>
      </c>
      <c r="L768" s="1">
        <v>0</v>
      </c>
      <c r="M768" s="1">
        <v>2.1470829621965592E-3</v>
      </c>
      <c r="N768" s="1">
        <f t="shared" si="305"/>
        <v>110</v>
      </c>
      <c r="O768" s="1">
        <v>1393</v>
      </c>
      <c r="P768" s="1">
        <v>0.335552447294927</v>
      </c>
      <c r="Q768" s="1">
        <v>0.28934502445152349</v>
      </c>
      <c r="R768" s="10">
        <v>93.243565300285979</v>
      </c>
      <c r="S768" s="1">
        <v>0</v>
      </c>
      <c r="T768" s="1">
        <v>0</v>
      </c>
      <c r="U768" s="1">
        <f t="shared" si="283"/>
        <v>1.9696188710329847</v>
      </c>
      <c r="V768" s="1">
        <f t="shared" si="284"/>
        <v>0</v>
      </c>
      <c r="W768" s="1">
        <f t="shared" si="285"/>
        <v>6.0084353640591681</v>
      </c>
      <c r="X768" s="1">
        <f t="shared" si="281"/>
        <v>0.34317236049363825</v>
      </c>
      <c r="Y768" s="1">
        <f t="shared" si="289"/>
        <v>1.3803675581065777</v>
      </c>
      <c r="Z768" s="1">
        <f t="shared" si="282"/>
        <v>0.42681782205601537</v>
      </c>
      <c r="AA768" s="1">
        <f t="shared" si="286"/>
        <v>0</v>
      </c>
    </row>
    <row r="769" spans="1:27" x14ac:dyDescent="0.45">
      <c r="A769" s="6" t="s">
        <v>165</v>
      </c>
      <c r="B769" s="7" t="s">
        <v>33</v>
      </c>
      <c r="C769" s="1" t="s">
        <v>54</v>
      </c>
      <c r="D769" s="8">
        <v>983951</v>
      </c>
      <c r="E769" s="8">
        <v>2366070000000</v>
      </c>
      <c r="F769" s="8">
        <v>323961</v>
      </c>
      <c r="G769" s="8">
        <v>410838</v>
      </c>
      <c r="H769" s="1">
        <v>9.634338758752364E-3</v>
      </c>
      <c r="I769" s="1">
        <v>-3.8949826344602946E-3</v>
      </c>
      <c r="J769" s="1">
        <v>0.26370012193436548</v>
      </c>
      <c r="K769" s="1">
        <v>0.19747717751941904</v>
      </c>
      <c r="L769" s="1">
        <v>-1.0368862955194857E-3</v>
      </c>
      <c r="M769" s="1">
        <v>1.0913945488740121E-3</v>
      </c>
      <c r="N769" s="1">
        <f t="shared" si="305"/>
        <v>110</v>
      </c>
      <c r="O769" s="1">
        <v>1394</v>
      </c>
      <c r="P769" s="1">
        <v>1.53390705662557E-2</v>
      </c>
      <c r="Q769" s="1">
        <v>1.5222616379430044E-2</v>
      </c>
      <c r="R769" s="10">
        <v>99.029386529386514</v>
      </c>
      <c r="S769" s="1">
        <v>0</v>
      </c>
      <c r="T769" s="1">
        <v>0</v>
      </c>
      <c r="U769" s="1">
        <f t="shared" si="283"/>
        <v>1.9957640886760724</v>
      </c>
      <c r="V769" s="1">
        <f t="shared" si="284"/>
        <v>0</v>
      </c>
      <c r="W769" s="1">
        <f t="shared" si="285"/>
        <v>5.9929734714400009</v>
      </c>
      <c r="X769" s="1">
        <f t="shared" si="281"/>
        <v>0.32924505386955244</v>
      </c>
      <c r="Y769" s="1">
        <f t="shared" si="289"/>
        <v>1.2767609465089631</v>
      </c>
      <c r="Z769" s="1">
        <f t="shared" si="282"/>
        <v>0.41753908477149776</v>
      </c>
      <c r="AA769" s="1">
        <f t="shared" si="286"/>
        <v>0</v>
      </c>
    </row>
    <row r="770" spans="1:27" x14ac:dyDescent="0.45">
      <c r="A770" s="6" t="s">
        <v>165</v>
      </c>
      <c r="B770" s="7" t="s">
        <v>34</v>
      </c>
      <c r="C770" s="1" t="s">
        <v>54</v>
      </c>
      <c r="D770" s="6">
        <v>1013353</v>
      </c>
      <c r="E770" s="6">
        <v>2642010000000</v>
      </c>
      <c r="F770" s="6">
        <v>375957</v>
      </c>
      <c r="G770" s="6">
        <v>391802</v>
      </c>
      <c r="H770" s="1">
        <v>-3.0807722039989119E-2</v>
      </c>
      <c r="I770" s="1">
        <v>1.54845742671151E-4</v>
      </c>
      <c r="J770" s="1">
        <v>0.28436710481688371</v>
      </c>
      <c r="K770" s="1">
        <v>3.6782594855503913E-2</v>
      </c>
      <c r="L770" s="1">
        <v>1.2976290434364525E-2</v>
      </c>
      <c r="M770" s="1">
        <v>-6.5729493995682784E-3</v>
      </c>
      <c r="N770" s="1">
        <f t="shared" si="305"/>
        <v>110</v>
      </c>
      <c r="O770" s="1">
        <v>1395</v>
      </c>
      <c r="P770" s="1">
        <v>0.21302915955343801</v>
      </c>
      <c r="Q770" s="1">
        <v>0.19312066887614007</v>
      </c>
      <c r="R770" s="11">
        <v>96.589979550102257</v>
      </c>
      <c r="S770" s="1">
        <v>0</v>
      </c>
      <c r="T770" s="1">
        <v>0</v>
      </c>
      <c r="U770" s="1">
        <f t="shared" si="283"/>
        <v>1.9849320741191909</v>
      </c>
      <c r="V770" s="1">
        <f t="shared" si="284"/>
        <v>0</v>
      </c>
      <c r="W770" s="1">
        <f t="shared" si="285"/>
        <v>6.0057607575488898</v>
      </c>
      <c r="X770" s="1">
        <f t="shared" ref="X770:X833" si="306">F770/D770</f>
        <v>0.37100299698130856</v>
      </c>
      <c r="Y770" s="1">
        <f t="shared" si="289"/>
        <v>1.4219041436171127</v>
      </c>
      <c r="Z770" s="1">
        <f t="shared" ref="Z770:Z833" si="307">G770/D770</f>
        <v>0.38663920667329155</v>
      </c>
      <c r="AA770" s="1">
        <f t="shared" si="286"/>
        <v>0</v>
      </c>
    </row>
    <row r="771" spans="1:27" x14ac:dyDescent="0.45">
      <c r="A771" s="6" t="s">
        <v>165</v>
      </c>
      <c r="B771" s="7" t="s">
        <v>35</v>
      </c>
      <c r="C771" s="1" t="s">
        <v>54</v>
      </c>
      <c r="D771" s="6">
        <v>1121367</v>
      </c>
      <c r="E771" s="6">
        <v>2751630000000</v>
      </c>
      <c r="F771" s="6">
        <v>356166</v>
      </c>
      <c r="G771" s="6">
        <v>465522</v>
      </c>
      <c r="H771" s="1">
        <v>-1.0470048083625616E-2</v>
      </c>
      <c r="I771" s="1">
        <v>-2.0005162622612287E-3</v>
      </c>
      <c r="J771" s="1">
        <v>0.13856897568252446</v>
      </c>
      <c r="K771" s="1">
        <v>0.16214319505493643</v>
      </c>
      <c r="L771" s="1">
        <v>-2.5228882289515344E-3</v>
      </c>
      <c r="M771" s="1">
        <v>1.043292599092578E-3</v>
      </c>
      <c r="N771" s="1">
        <f t="shared" si="305"/>
        <v>110</v>
      </c>
      <c r="O771" s="1">
        <v>1396</v>
      </c>
      <c r="P771" s="1">
        <v>-5.99579060321173E-2</v>
      </c>
      <c r="Q771" s="1">
        <v>-6.1830623903821789E-2</v>
      </c>
      <c r="R771" s="11">
        <v>96.694583613749103</v>
      </c>
      <c r="S771" s="1">
        <v>0</v>
      </c>
      <c r="T771" s="1">
        <v>0</v>
      </c>
      <c r="U771" s="1">
        <f t="shared" ref="U771:U834" si="308">LOG10(R771)</f>
        <v>1.9854021475830834</v>
      </c>
      <c r="V771" s="1">
        <f t="shared" ref="V771:V834" si="309">IF(S771&gt;0.2,1,0)</f>
        <v>0</v>
      </c>
      <c r="W771" s="1">
        <f t="shared" ref="W771:W834" si="310">LOG10(D771)</f>
        <v>6.0497477713729806</v>
      </c>
      <c r="X771" s="1">
        <f t="shared" si="306"/>
        <v>0.3176176934045678</v>
      </c>
      <c r="Y771" s="1">
        <f t="shared" si="289"/>
        <v>1.2798101979267902</v>
      </c>
      <c r="Z771" s="1">
        <f t="shared" si="307"/>
        <v>0.4151379521601759</v>
      </c>
      <c r="AA771" s="1">
        <f t="shared" ref="AA771:AA834" si="311">U771*V771</f>
        <v>0</v>
      </c>
    </row>
    <row r="772" spans="1:27" ht="16.5" x14ac:dyDescent="0.45">
      <c r="A772" s="6" t="s">
        <v>166</v>
      </c>
      <c r="B772" s="7" t="s">
        <v>28</v>
      </c>
      <c r="C772" s="1" t="s">
        <v>69</v>
      </c>
      <c r="D772" s="8">
        <v>26018</v>
      </c>
      <c r="E772" s="8">
        <v>82310000000</v>
      </c>
      <c r="F772" s="8">
        <v>20243</v>
      </c>
      <c r="G772" s="8">
        <v>2040</v>
      </c>
      <c r="H772" s="1">
        <v>3.3243740274437689E-2</v>
      </c>
      <c r="I772" s="1">
        <v>7.3591117423019818E-3</v>
      </c>
      <c r="J772" s="1">
        <v>1.6605972323379461</v>
      </c>
      <c r="K772" s="1">
        <v>0.22148574287143571</v>
      </c>
      <c r="L772" s="1">
        <v>-2.0531070353134412E-3</v>
      </c>
      <c r="M772" s="1">
        <v>-7.8297048502843525E-2</v>
      </c>
      <c r="N772" s="1">
        <f t="shared" ref="N772" si="312">N771+1</f>
        <v>111</v>
      </c>
      <c r="O772" s="1">
        <v>1390</v>
      </c>
      <c r="P772" s="1">
        <v>1.2539652134375701</v>
      </c>
      <c r="Q772" s="1">
        <v>0.81269098224097946</v>
      </c>
      <c r="R772" s="9">
        <v>58.586092715231786</v>
      </c>
      <c r="S772" s="1">
        <v>20.8</v>
      </c>
      <c r="T772" s="1">
        <v>0</v>
      </c>
      <c r="U772" s="1">
        <f t="shared" si="308"/>
        <v>1.7677945345530208</v>
      </c>
      <c r="V772" s="1">
        <f t="shared" si="309"/>
        <v>1</v>
      </c>
      <c r="W772" s="1">
        <f t="shared" si="310"/>
        <v>4.4152739093528881</v>
      </c>
      <c r="X772" s="1">
        <f t="shared" si="306"/>
        <v>0.77803828118994545</v>
      </c>
      <c r="Y772" s="1">
        <f t="shared" si="289"/>
        <v>2.6569543505766955</v>
      </c>
      <c r="Z772" s="1">
        <f t="shared" si="307"/>
        <v>7.840725651472058E-2</v>
      </c>
      <c r="AA772" s="1">
        <f t="shared" si="311"/>
        <v>1.7677945345530208</v>
      </c>
    </row>
    <row r="773" spans="1:27" x14ac:dyDescent="0.45">
      <c r="A773" s="6" t="s">
        <v>166</v>
      </c>
      <c r="B773" s="7" t="s">
        <v>30</v>
      </c>
      <c r="C773" s="1" t="s">
        <v>69</v>
      </c>
      <c r="D773" s="8">
        <v>36014</v>
      </c>
      <c r="E773" s="8">
        <v>185380000000</v>
      </c>
      <c r="F773" s="8">
        <v>22697</v>
      </c>
      <c r="G773" s="8">
        <v>7917</v>
      </c>
      <c r="H773" s="1">
        <v>1.4919852034525278E-2</v>
      </c>
      <c r="I773" s="1">
        <v>-1.367560647342678E-2</v>
      </c>
      <c r="J773" s="1">
        <v>0.12236517930468109</v>
      </c>
      <c r="K773" s="1">
        <v>0.72955313346426276</v>
      </c>
      <c r="L773" s="1">
        <v>0</v>
      </c>
      <c r="M773" s="1">
        <v>6.485916326728304E-2</v>
      </c>
      <c r="N773" s="1">
        <f t="shared" ref="N773:N778" si="313">N772</f>
        <v>111</v>
      </c>
      <c r="O773" s="1">
        <v>1391</v>
      </c>
      <c r="P773" s="1">
        <v>-0.50101965603285703</v>
      </c>
      <c r="Q773" s="1">
        <v>-0.69518857485386709</v>
      </c>
      <c r="R773" s="10">
        <v>49.302325581395344</v>
      </c>
      <c r="S773" s="1">
        <v>20.8</v>
      </c>
      <c r="T773" s="1">
        <v>1</v>
      </c>
      <c r="U773" s="1">
        <f t="shared" si="308"/>
        <v>1.6928674053491648</v>
      </c>
      <c r="V773" s="1">
        <f t="shared" si="309"/>
        <v>1</v>
      </c>
      <c r="W773" s="1">
        <f t="shared" si="310"/>
        <v>4.5564713602341476</v>
      </c>
      <c r="X773" s="1">
        <f t="shared" si="306"/>
        <v>0.63022713389237517</v>
      </c>
      <c r="Y773" s="1">
        <f t="shared" si="289"/>
        <v>2.6333663579276787</v>
      </c>
      <c r="Z773" s="1">
        <f t="shared" si="307"/>
        <v>0.21983117676459155</v>
      </c>
      <c r="AA773" s="1">
        <f t="shared" si="311"/>
        <v>1.6928674053491648</v>
      </c>
    </row>
    <row r="774" spans="1:27" x14ac:dyDescent="0.45">
      <c r="A774" s="6" t="s">
        <v>166</v>
      </c>
      <c r="B774" s="7" t="s">
        <v>31</v>
      </c>
      <c r="C774" s="1" t="s">
        <v>69</v>
      </c>
      <c r="D774" s="8">
        <v>64771</v>
      </c>
      <c r="E774" s="8">
        <v>285270000000</v>
      </c>
      <c r="F774" s="8">
        <v>48379</v>
      </c>
      <c r="G774" s="8">
        <v>3425</v>
      </c>
      <c r="H774" s="1">
        <v>1.6164664044398944E-4</v>
      </c>
      <c r="I774" s="1">
        <v>-8.2897270830863297E-3</v>
      </c>
      <c r="J774" s="1">
        <v>1.2574390243902438</v>
      </c>
      <c r="K774" s="1">
        <v>0.59029803355971977</v>
      </c>
      <c r="L774" s="1">
        <v>4.9700178272378583E-3</v>
      </c>
      <c r="M774" s="1">
        <v>3.323113574682071E-3</v>
      </c>
      <c r="N774" s="1">
        <f t="shared" si="313"/>
        <v>111</v>
      </c>
      <c r="O774" s="1">
        <v>1392</v>
      </c>
      <c r="P774" s="1">
        <v>0.68437497243159395</v>
      </c>
      <c r="Q774" s="1">
        <v>0.52139455874808205</v>
      </c>
      <c r="R774" s="10">
        <v>58.417285144164872</v>
      </c>
      <c r="S774" s="1">
        <v>20.8</v>
      </c>
      <c r="T774" s="1">
        <v>0</v>
      </c>
      <c r="U774" s="1">
        <f t="shared" si="308"/>
        <v>1.7665413699209074</v>
      </c>
      <c r="V774" s="1">
        <f t="shared" si="309"/>
        <v>1</v>
      </c>
      <c r="W774" s="1">
        <f t="shared" si="310"/>
        <v>4.8113806021817203</v>
      </c>
      <c r="X774" s="1">
        <f t="shared" si="306"/>
        <v>0.74692377761652595</v>
      </c>
      <c r="Y774" s="1">
        <f t="shared" si="289"/>
        <v>2.856642689282864</v>
      </c>
      <c r="Z774" s="1">
        <f t="shared" si="307"/>
        <v>5.2878603078538235E-2</v>
      </c>
      <c r="AA774" s="1">
        <f t="shared" si="311"/>
        <v>1.7665413699209074</v>
      </c>
    </row>
    <row r="775" spans="1:27" x14ac:dyDescent="0.45">
      <c r="A775" s="6" t="s">
        <v>166</v>
      </c>
      <c r="B775" s="7" t="s">
        <v>32</v>
      </c>
      <c r="C775" s="1" t="s">
        <v>69</v>
      </c>
      <c r="D775" s="8">
        <v>91923</v>
      </c>
      <c r="E775" s="8">
        <v>251730000000</v>
      </c>
      <c r="F775" s="8">
        <v>64896</v>
      </c>
      <c r="G775" s="8">
        <v>764</v>
      </c>
      <c r="H775" s="1">
        <v>-1.177440244907571E-4</v>
      </c>
      <c r="I775" s="1">
        <v>8.7562798944868271E-5</v>
      </c>
      <c r="J775" s="1">
        <v>-0.54162389930311705</v>
      </c>
      <c r="K775" s="1">
        <v>-0.12660995039017819</v>
      </c>
      <c r="L775" s="1">
        <v>-2.357100766057749E-4</v>
      </c>
      <c r="M775" s="1">
        <v>3.6498612897726394E-3</v>
      </c>
      <c r="N775" s="1">
        <f t="shared" si="313"/>
        <v>111</v>
      </c>
      <c r="O775" s="1">
        <v>1393</v>
      </c>
      <c r="P775" s="1">
        <v>-0.49490164514610202</v>
      </c>
      <c r="Q775" s="1">
        <v>-0.68300210658352356</v>
      </c>
      <c r="R775" s="10">
        <v>61.395348837209298</v>
      </c>
      <c r="S775" s="1">
        <v>20.8</v>
      </c>
      <c r="T775" s="1">
        <v>1</v>
      </c>
      <c r="U775" s="1">
        <f t="shared" si="308"/>
        <v>1.7881354712902444</v>
      </c>
      <c r="V775" s="1">
        <f t="shared" si="309"/>
        <v>1</v>
      </c>
      <c r="W775" s="1">
        <f t="shared" si="310"/>
        <v>4.9634241895508229</v>
      </c>
      <c r="X775" s="1">
        <f t="shared" si="306"/>
        <v>0.70598218073822661</v>
      </c>
      <c r="Y775" s="1">
        <f t="shared" ref="Y775:Y841" si="314">LN((E775/1000000)/(D775-F775))</f>
        <v>2.2315207182126753</v>
      </c>
      <c r="Z775" s="1">
        <f t="shared" si="307"/>
        <v>8.3113040261958374E-3</v>
      </c>
      <c r="AA775" s="1">
        <f t="shared" si="311"/>
        <v>1.7881354712902444</v>
      </c>
    </row>
    <row r="776" spans="1:27" x14ac:dyDescent="0.45">
      <c r="A776" s="6" t="s">
        <v>166</v>
      </c>
      <c r="B776" s="7" t="s">
        <v>33</v>
      </c>
      <c r="C776" s="1" t="s">
        <v>69</v>
      </c>
      <c r="D776" s="8">
        <v>89993</v>
      </c>
      <c r="E776" s="8">
        <v>275610000000</v>
      </c>
      <c r="F776" s="8">
        <v>67048</v>
      </c>
      <c r="G776" s="8">
        <v>217</v>
      </c>
      <c r="H776" s="1">
        <v>-5.9780009564801534E-4</v>
      </c>
      <c r="I776" s="1">
        <v>2.8478773179797592E-3</v>
      </c>
      <c r="J776" s="1">
        <v>-1.4967589864466706E-2</v>
      </c>
      <c r="K776" s="1">
        <v>0.14631604234149062</v>
      </c>
      <c r="L776" s="1">
        <v>-1.1964584828906437E-4</v>
      </c>
      <c r="M776" s="1">
        <v>9.9035000253502566E-4</v>
      </c>
      <c r="N776" s="1">
        <f t="shared" si="313"/>
        <v>111</v>
      </c>
      <c r="O776" s="1">
        <v>1394</v>
      </c>
      <c r="P776" s="1">
        <v>-0.20802080993102201</v>
      </c>
      <c r="Q776" s="1">
        <v>-0.23322016267834123</v>
      </c>
      <c r="R776" s="10">
        <v>46.201550387596903</v>
      </c>
      <c r="S776" s="1">
        <v>20.8</v>
      </c>
      <c r="T776" s="1">
        <v>1</v>
      </c>
      <c r="U776" s="1">
        <f t="shared" si="308"/>
        <v>1.6646565494409875</v>
      </c>
      <c r="V776" s="1">
        <f t="shared" si="309"/>
        <v>1</v>
      </c>
      <c r="W776" s="1">
        <f t="shared" si="310"/>
        <v>4.9542087296659467</v>
      </c>
      <c r="X776" s="1">
        <f t="shared" si="306"/>
        <v>0.74503572500083337</v>
      </c>
      <c r="Y776" s="1">
        <f t="shared" si="314"/>
        <v>2.4858867751046878</v>
      </c>
      <c r="Z776" s="1">
        <f t="shared" si="307"/>
        <v>2.4112986565621771E-3</v>
      </c>
      <c r="AA776" s="1">
        <f t="shared" si="311"/>
        <v>1.6646565494409875</v>
      </c>
    </row>
    <row r="777" spans="1:27" x14ac:dyDescent="0.45">
      <c r="A777" s="6" t="s">
        <v>166</v>
      </c>
      <c r="B777" s="7" t="s">
        <v>34</v>
      </c>
      <c r="C777" s="1" t="s">
        <v>69</v>
      </c>
      <c r="D777" s="6">
        <v>90838</v>
      </c>
      <c r="E777" s="6">
        <v>402540000000</v>
      </c>
      <c r="F777" s="6">
        <v>59259</v>
      </c>
      <c r="G777" s="6">
        <v>10025</v>
      </c>
      <c r="H777" s="1">
        <v>3.8569481196375592E-2</v>
      </c>
      <c r="I777" s="1">
        <v>-1.8059682952232617E-3</v>
      </c>
      <c r="J777" s="1">
        <v>0.76920315865039479</v>
      </c>
      <c r="K777" s="1">
        <v>5.6206587686535636E-2</v>
      </c>
      <c r="L777" s="1">
        <v>4.9908703590992087E-2</v>
      </c>
      <c r="M777" s="1">
        <v>6.5603358891975268E-4</v>
      </c>
      <c r="N777" s="1">
        <f t="shared" si="313"/>
        <v>111</v>
      </c>
      <c r="O777" s="1">
        <v>1395</v>
      </c>
      <c r="P777" s="1">
        <v>0.643716034651302</v>
      </c>
      <c r="Q777" s="1">
        <v>0.49695955340044168</v>
      </c>
      <c r="R777" s="11">
        <v>45.891472868217051</v>
      </c>
      <c r="S777" s="1">
        <v>20.8</v>
      </c>
      <c r="T777" s="1">
        <v>0</v>
      </c>
      <c r="U777" s="1">
        <f t="shared" si="308"/>
        <v>1.6617319964236708</v>
      </c>
      <c r="V777" s="1">
        <f t="shared" si="309"/>
        <v>1</v>
      </c>
      <c r="W777" s="1">
        <f t="shared" si="310"/>
        <v>4.958267563696908</v>
      </c>
      <c r="X777" s="1">
        <f t="shared" si="306"/>
        <v>0.65235914485127366</v>
      </c>
      <c r="Y777" s="1">
        <f t="shared" si="314"/>
        <v>2.5453021280878678</v>
      </c>
      <c r="Z777" s="1">
        <f t="shared" si="307"/>
        <v>0.11036130253858517</v>
      </c>
      <c r="AA777" s="1">
        <f t="shared" si="311"/>
        <v>1.6617319964236708</v>
      </c>
    </row>
    <row r="778" spans="1:27" x14ac:dyDescent="0.45">
      <c r="A778" s="6" t="s">
        <v>166</v>
      </c>
      <c r="B778" s="7" t="s">
        <v>35</v>
      </c>
      <c r="C778" s="1" t="s">
        <v>69</v>
      </c>
      <c r="D778" s="6">
        <v>162334</v>
      </c>
      <c r="E778" s="6">
        <v>373890000000</v>
      </c>
      <c r="F778" s="6">
        <v>134075</v>
      </c>
      <c r="G778" s="6">
        <v>2848</v>
      </c>
      <c r="H778" s="1">
        <v>-2.4811909716664E-3</v>
      </c>
      <c r="I778" s="1">
        <v>-2.1673401207551396E-3</v>
      </c>
      <c r="J778" s="1">
        <v>-0.16859403530127814</v>
      </c>
      <c r="K778" s="1">
        <v>0.37566723416238912</v>
      </c>
      <c r="L778" s="1">
        <v>-8.2967301122498782E-3</v>
      </c>
      <c r="M778" s="1">
        <v>4.2593876345161609E-3</v>
      </c>
      <c r="N778" s="1">
        <f t="shared" si="313"/>
        <v>111</v>
      </c>
      <c r="O778" s="1">
        <v>1396</v>
      </c>
      <c r="P778" s="1">
        <v>-0.55898733307150505</v>
      </c>
      <c r="Q778" s="1">
        <v>-0.818681680753928</v>
      </c>
      <c r="R778" s="11">
        <v>73.072782084409994</v>
      </c>
      <c r="S778" s="1">
        <v>20.8</v>
      </c>
      <c r="T778" s="1">
        <v>1</v>
      </c>
      <c r="U778" s="1">
        <f t="shared" si="308"/>
        <v>1.8637556424609494</v>
      </c>
      <c r="V778" s="1">
        <f t="shared" si="309"/>
        <v>1</v>
      </c>
      <c r="W778" s="1">
        <f t="shared" si="310"/>
        <v>5.2104094900415436</v>
      </c>
      <c r="X778" s="1">
        <f t="shared" si="306"/>
        <v>0.82592063276947525</v>
      </c>
      <c r="Y778" s="1">
        <f t="shared" si="314"/>
        <v>2.5825496455802783</v>
      </c>
      <c r="Z778" s="1">
        <f t="shared" si="307"/>
        <v>1.7544075794349922E-2</v>
      </c>
      <c r="AA778" s="1">
        <f t="shared" si="311"/>
        <v>1.8637556424609494</v>
      </c>
    </row>
    <row r="779" spans="1:27" ht="16.5" x14ac:dyDescent="0.45">
      <c r="A779" s="6" t="s">
        <v>167</v>
      </c>
      <c r="B779" s="7" t="s">
        <v>28</v>
      </c>
      <c r="C779" s="1" t="s">
        <v>168</v>
      </c>
      <c r="D779" s="8">
        <v>135544</v>
      </c>
      <c r="E779" s="8">
        <v>621450000000</v>
      </c>
      <c r="F779" s="8">
        <v>75448</v>
      </c>
      <c r="G779" s="8">
        <v>37808</v>
      </c>
      <c r="H779" s="1">
        <v>1.3962273622911935E-2</v>
      </c>
      <c r="I779" s="1">
        <v>-4.356041214851494E-3</v>
      </c>
      <c r="J779" s="1">
        <v>0.12887449829673844</v>
      </c>
      <c r="K779" s="1">
        <v>0.16430942744099322</v>
      </c>
      <c r="L779" s="1">
        <v>3.9968628622647141E-2</v>
      </c>
      <c r="M779" s="1">
        <v>6.9428169674244202E-3</v>
      </c>
      <c r="N779" s="1">
        <f t="shared" ref="N779" si="315">N778+1</f>
        <v>112</v>
      </c>
      <c r="O779" s="1">
        <v>1390</v>
      </c>
      <c r="P779" s="1">
        <v>-6.2743647091481405E-2</v>
      </c>
      <c r="Q779" s="1">
        <v>-6.4798445145803102E-2</v>
      </c>
      <c r="R779" s="9">
        <v>85.58302983794897</v>
      </c>
      <c r="S779" s="1">
        <v>39.799999999999997</v>
      </c>
      <c r="T779" s="1">
        <v>0</v>
      </c>
      <c r="U779" s="1">
        <f t="shared" si="308"/>
        <v>1.9323876574530097</v>
      </c>
      <c r="V779" s="1">
        <f t="shared" si="309"/>
        <v>1</v>
      </c>
      <c r="W779" s="1">
        <f t="shared" si="310"/>
        <v>5.1320802978326672</v>
      </c>
      <c r="X779" s="1">
        <f t="shared" si="306"/>
        <v>0.55663105707371774</v>
      </c>
      <c r="Y779" s="1">
        <f t="shared" si="314"/>
        <v>2.3361121736057227</v>
      </c>
      <c r="Z779" s="1">
        <f t="shared" si="307"/>
        <v>0.27893525349701942</v>
      </c>
      <c r="AA779" s="1">
        <f t="shared" si="311"/>
        <v>1.9323876574530097</v>
      </c>
    </row>
    <row r="780" spans="1:27" x14ac:dyDescent="0.45">
      <c r="A780" s="6" t="s">
        <v>167</v>
      </c>
      <c r="B780" s="7" t="s">
        <v>30</v>
      </c>
      <c r="C780" s="1" t="s">
        <v>168</v>
      </c>
      <c r="D780" s="8">
        <v>214062</v>
      </c>
      <c r="E780" s="8">
        <v>888390000000</v>
      </c>
      <c r="F780" s="8">
        <v>76420</v>
      </c>
      <c r="G780" s="8">
        <v>105246</v>
      </c>
      <c r="H780" s="1">
        <v>3.9470877951759985E-2</v>
      </c>
      <c r="I780" s="1">
        <v>2.740885547874806E-3</v>
      </c>
      <c r="J780" s="1">
        <v>0.50408574843143128</v>
      </c>
      <c r="K780" s="1">
        <v>1.0051558471994375</v>
      </c>
      <c r="L780" s="1">
        <v>-3.4663077862807798E-2</v>
      </c>
      <c r="M780" s="1">
        <v>1.6844904160822814E-2</v>
      </c>
      <c r="N780" s="1">
        <f t="shared" ref="N780:N785" si="316">N779</f>
        <v>112</v>
      </c>
      <c r="O780" s="1">
        <v>1391</v>
      </c>
      <c r="P780" s="1">
        <v>-0.470986764505891</v>
      </c>
      <c r="Q780" s="1">
        <v>-0.63674182759919329</v>
      </c>
      <c r="R780" s="10">
        <v>59.079046169596808</v>
      </c>
      <c r="S780" s="1">
        <v>39.700000000000003</v>
      </c>
      <c r="T780" s="1">
        <v>1</v>
      </c>
      <c r="U780" s="1">
        <f t="shared" si="308"/>
        <v>1.771433475017963</v>
      </c>
      <c r="V780" s="1">
        <f t="shared" si="309"/>
        <v>1</v>
      </c>
      <c r="W780" s="1">
        <f t="shared" si="310"/>
        <v>5.3305395787608658</v>
      </c>
      <c r="X780" s="1">
        <f t="shared" si="306"/>
        <v>0.35699937401313636</v>
      </c>
      <c r="Y780" s="1">
        <f t="shared" si="314"/>
        <v>1.8647547242826135</v>
      </c>
      <c r="Z780" s="1">
        <f t="shared" si="307"/>
        <v>0.49166129439134454</v>
      </c>
      <c r="AA780" s="1">
        <f t="shared" si="311"/>
        <v>1.771433475017963</v>
      </c>
    </row>
    <row r="781" spans="1:27" x14ac:dyDescent="0.45">
      <c r="A781" s="6" t="s">
        <v>167</v>
      </c>
      <c r="B781" s="7" t="s">
        <v>31</v>
      </c>
      <c r="C781" s="1" t="s">
        <v>168</v>
      </c>
      <c r="D781" s="8">
        <v>249671</v>
      </c>
      <c r="E781" s="8">
        <v>864720000000</v>
      </c>
      <c r="F781" s="8">
        <v>77776</v>
      </c>
      <c r="G781" s="8">
        <v>136253</v>
      </c>
      <c r="H781" s="1">
        <v>1.9275470770476633E-2</v>
      </c>
      <c r="I781" s="1">
        <v>-1.2107889209186731E-2</v>
      </c>
      <c r="J781" s="1">
        <v>0.19471412892877191</v>
      </c>
      <c r="K781" s="1">
        <v>0.51362104565996569</v>
      </c>
      <c r="L781" s="1">
        <v>3.9979050279329534E-2</v>
      </c>
      <c r="M781" s="1">
        <v>-2.3840701643753639E-3</v>
      </c>
      <c r="N781" s="1">
        <f t="shared" si="316"/>
        <v>112</v>
      </c>
      <c r="O781" s="1">
        <v>1392</v>
      </c>
      <c r="P781" s="1">
        <v>-0.31887970192236698</v>
      </c>
      <c r="Q781" s="1">
        <v>-0.38401633927373047</v>
      </c>
      <c r="R781" s="10">
        <v>70.32732907311906</v>
      </c>
      <c r="S781" s="1">
        <v>39.700000000000003</v>
      </c>
      <c r="T781" s="1">
        <v>1</v>
      </c>
      <c r="U781" s="1">
        <f t="shared" si="308"/>
        <v>1.8471241238710683</v>
      </c>
      <c r="V781" s="1">
        <f t="shared" si="309"/>
        <v>1</v>
      </c>
      <c r="W781" s="1">
        <f t="shared" si="310"/>
        <v>5.3973681007358376</v>
      </c>
      <c r="X781" s="1">
        <f t="shared" si="306"/>
        <v>0.31151395236130747</v>
      </c>
      <c r="Y781" s="1">
        <f t="shared" si="314"/>
        <v>1.6155219298204708</v>
      </c>
      <c r="Z781" s="1">
        <f t="shared" si="307"/>
        <v>0.54573018091808823</v>
      </c>
      <c r="AA781" s="1">
        <f t="shared" si="311"/>
        <v>1.8471241238710683</v>
      </c>
    </row>
    <row r="782" spans="1:27" x14ac:dyDescent="0.45">
      <c r="A782" s="6" t="s">
        <v>167</v>
      </c>
      <c r="B782" s="7" t="s">
        <v>32</v>
      </c>
      <c r="C782" s="1" t="s">
        <v>168</v>
      </c>
      <c r="D782" s="8">
        <v>780375</v>
      </c>
      <c r="E782" s="8">
        <v>875820000000</v>
      </c>
      <c r="F782" s="8">
        <v>621083</v>
      </c>
      <c r="G782" s="8">
        <v>122397</v>
      </c>
      <c r="H782" s="1">
        <v>3.5737207538362799E-2</v>
      </c>
      <c r="I782" s="1">
        <v>-3.4977944462797067E-5</v>
      </c>
      <c r="J782" s="1">
        <v>0.17759044958765619</v>
      </c>
      <c r="K782" s="1">
        <v>-0.17461946572376316</v>
      </c>
      <c r="L782" s="1">
        <v>-2.3296858453930621E-4</v>
      </c>
      <c r="M782" s="1">
        <v>-3.5004424278569728E-3</v>
      </c>
      <c r="N782" s="1">
        <f t="shared" si="316"/>
        <v>112</v>
      </c>
      <c r="O782" s="1">
        <v>1393</v>
      </c>
      <c r="P782" s="1">
        <v>0.21995071018307399</v>
      </c>
      <c r="Q782" s="1">
        <v>0.19881045643971942</v>
      </c>
      <c r="R782" s="10">
        <v>92.438797844673743</v>
      </c>
      <c r="S782" s="1">
        <v>39.700000000000003</v>
      </c>
      <c r="T782" s="1">
        <v>0</v>
      </c>
      <c r="U782" s="1">
        <f t="shared" si="308"/>
        <v>1.965854288896866</v>
      </c>
      <c r="V782" s="1">
        <f t="shared" si="309"/>
        <v>1</v>
      </c>
      <c r="W782" s="1">
        <f t="shared" si="310"/>
        <v>5.8923033479393458</v>
      </c>
      <c r="X782" s="1">
        <f t="shared" si="306"/>
        <v>0.79587762293769027</v>
      </c>
      <c r="Y782" s="1">
        <f t="shared" si="314"/>
        <v>1.7044215944268275</v>
      </c>
      <c r="Z782" s="1">
        <f t="shared" si="307"/>
        <v>0.1568438250840942</v>
      </c>
      <c r="AA782" s="1">
        <f t="shared" si="311"/>
        <v>1.965854288896866</v>
      </c>
    </row>
    <row r="783" spans="1:27" x14ac:dyDescent="0.45">
      <c r="A783" s="6" t="s">
        <v>167</v>
      </c>
      <c r="B783" s="7" t="s">
        <v>33</v>
      </c>
      <c r="C783" s="1" t="s">
        <v>168</v>
      </c>
      <c r="D783" s="8">
        <v>845529</v>
      </c>
      <c r="E783" s="8">
        <v>919440000000</v>
      </c>
      <c r="F783" s="8">
        <v>738614</v>
      </c>
      <c r="G783" s="8">
        <v>70623</v>
      </c>
      <c r="H783" s="1">
        <v>5.4318563800513919E-3</v>
      </c>
      <c r="I783" s="1">
        <v>5.859870952619688E-5</v>
      </c>
      <c r="J783" s="1">
        <v>0.19381574302859159</v>
      </c>
      <c r="K783" s="1">
        <v>0.18788956065159684</v>
      </c>
      <c r="L783" s="1">
        <v>-4.6450704891664411E-3</v>
      </c>
      <c r="M783" s="1">
        <v>-1.4146485528647371E-2</v>
      </c>
      <c r="N783" s="1">
        <f t="shared" si="316"/>
        <v>112</v>
      </c>
      <c r="O783" s="1">
        <v>1394</v>
      </c>
      <c r="P783" s="1">
        <v>-6.5807766151483399E-2</v>
      </c>
      <c r="Q783" s="1">
        <v>-6.8073044105912986E-2</v>
      </c>
      <c r="R783" s="10">
        <v>84.812973940652924</v>
      </c>
      <c r="S783" s="1">
        <v>28.8</v>
      </c>
      <c r="T783" s="1">
        <v>0</v>
      </c>
      <c r="U783" s="1">
        <f t="shared" si="308"/>
        <v>1.9284622918776246</v>
      </c>
      <c r="V783" s="1">
        <f t="shared" si="309"/>
        <v>1</v>
      </c>
      <c r="W783" s="1">
        <f t="shared" si="310"/>
        <v>5.9271285076451603</v>
      </c>
      <c r="X783" s="1">
        <f t="shared" si="306"/>
        <v>0.87355253338442562</v>
      </c>
      <c r="Y783" s="1">
        <f t="shared" si="314"/>
        <v>2.1517306628189048</v>
      </c>
      <c r="Z783" s="1">
        <f t="shared" si="307"/>
        <v>8.3525225036633871E-2</v>
      </c>
      <c r="AA783" s="1">
        <f t="shared" si="311"/>
        <v>1.9284622918776246</v>
      </c>
    </row>
    <row r="784" spans="1:27" x14ac:dyDescent="0.45">
      <c r="A784" s="6" t="s">
        <v>167</v>
      </c>
      <c r="B784" s="7" t="s">
        <v>34</v>
      </c>
      <c r="C784" s="1" t="s">
        <v>168</v>
      </c>
      <c r="D784" s="6">
        <v>898115</v>
      </c>
      <c r="E784" s="6">
        <v>714480000000</v>
      </c>
      <c r="F784" s="6">
        <v>701924</v>
      </c>
      <c r="G784" s="6">
        <v>74499</v>
      </c>
      <c r="H784" s="1">
        <v>3.0044792517677447E-2</v>
      </c>
      <c r="I784" s="1">
        <v>6.1907378980549709E-4</v>
      </c>
      <c r="J784" s="1">
        <v>-0.1486156448102943</v>
      </c>
      <c r="K784" s="1">
        <v>5.9723042593686423E-2</v>
      </c>
      <c r="L784" s="1">
        <v>-4.7891090312385922E-3</v>
      </c>
      <c r="M784" s="1">
        <v>4.5395429491546417E-3</v>
      </c>
      <c r="N784" s="1">
        <f t="shared" si="316"/>
        <v>112</v>
      </c>
      <c r="O784" s="1">
        <v>1395</v>
      </c>
      <c r="P784" s="1">
        <v>-0.29486445489816898</v>
      </c>
      <c r="Q784" s="1">
        <v>-0.34936523209415615</v>
      </c>
      <c r="R784" s="11">
        <v>81.131654515158104</v>
      </c>
      <c r="S784" s="1">
        <v>22.96</v>
      </c>
      <c r="T784" s="1">
        <v>1</v>
      </c>
      <c r="U784" s="1">
        <f t="shared" si="308"/>
        <v>1.9091903326212238</v>
      </c>
      <c r="V784" s="1">
        <f t="shared" si="309"/>
        <v>1</v>
      </c>
      <c r="W784" s="1">
        <f t="shared" si="310"/>
        <v>5.9533319498830366</v>
      </c>
      <c r="X784" s="1">
        <f t="shared" si="306"/>
        <v>0.78155247379233173</v>
      </c>
      <c r="Y784" s="1">
        <f t="shared" si="314"/>
        <v>1.292466330856133</v>
      </c>
      <c r="Z784" s="1">
        <f t="shared" si="307"/>
        <v>8.2950401674618507E-2</v>
      </c>
      <c r="AA784" s="1">
        <f t="shared" si="311"/>
        <v>1.9091903326212238</v>
      </c>
    </row>
    <row r="785" spans="1:27" x14ac:dyDescent="0.45">
      <c r="A785" s="6" t="s">
        <v>167</v>
      </c>
      <c r="B785" s="7" t="s">
        <v>35</v>
      </c>
      <c r="C785" s="1" t="s">
        <v>168</v>
      </c>
      <c r="D785" s="6">
        <v>898115</v>
      </c>
      <c r="E785" s="6">
        <v>671700000000</v>
      </c>
      <c r="F785" s="6">
        <v>701924</v>
      </c>
      <c r="G785" s="6">
        <v>74499</v>
      </c>
      <c r="H785" s="1">
        <v>-4.5038501964570141E-2</v>
      </c>
      <c r="I785" s="1">
        <v>4.386180258915566E-3</v>
      </c>
      <c r="J785" s="1">
        <v>-0.29242390039764532</v>
      </c>
      <c r="K785" s="1">
        <v>0.33438409611692577</v>
      </c>
      <c r="L785" s="1">
        <v>-1.2702276888040379E-2</v>
      </c>
      <c r="M785" s="1">
        <v>-2.4412544149111448E-3</v>
      </c>
      <c r="N785" s="1">
        <f t="shared" si="316"/>
        <v>112</v>
      </c>
      <c r="O785" s="1">
        <v>1396</v>
      </c>
      <c r="P785" s="1">
        <v>-0.61645531517531804</v>
      </c>
      <c r="Q785" s="1">
        <v>-0.95829914651490189</v>
      </c>
      <c r="R785" s="11">
        <v>82.337939557353096</v>
      </c>
      <c r="S785" s="1">
        <v>20</v>
      </c>
      <c r="T785" s="1">
        <v>1</v>
      </c>
      <c r="U785" s="1">
        <f t="shared" si="308"/>
        <v>1.9155999949171381</v>
      </c>
      <c r="V785" s="1">
        <f t="shared" si="309"/>
        <v>1</v>
      </c>
      <c r="W785" s="1">
        <f t="shared" si="310"/>
        <v>5.9533319498830366</v>
      </c>
      <c r="X785" s="1">
        <f t="shared" si="306"/>
        <v>0.78155247379233173</v>
      </c>
      <c r="Y785" s="1">
        <f t="shared" si="314"/>
        <v>1.2307231377533214</v>
      </c>
      <c r="Z785" s="1">
        <f t="shared" si="307"/>
        <v>8.2950401674618507E-2</v>
      </c>
      <c r="AA785" s="1">
        <f t="shared" si="311"/>
        <v>1.9155999949171381</v>
      </c>
    </row>
    <row r="786" spans="1:27" ht="16.5" x14ac:dyDescent="0.45">
      <c r="A786" s="6" t="s">
        <v>169</v>
      </c>
      <c r="B786" s="7" t="s">
        <v>28</v>
      </c>
      <c r="C786" s="7" t="s">
        <v>44</v>
      </c>
      <c r="D786" s="8">
        <v>500311</v>
      </c>
      <c r="E786" s="8">
        <v>676200000000</v>
      </c>
      <c r="F786" s="8">
        <v>209629</v>
      </c>
      <c r="G786" s="8">
        <v>71194</v>
      </c>
      <c r="H786" s="1">
        <v>6.8537611384155905E-3</v>
      </c>
      <c r="I786" s="1">
        <v>2.7304124550205232E-3</v>
      </c>
      <c r="J786" s="1">
        <v>0.58383247788369041</v>
      </c>
      <c r="K786" s="1">
        <v>0.23575424075674201</v>
      </c>
      <c r="L786" s="1">
        <v>-3.2551120410286072E-2</v>
      </c>
      <c r="M786" s="1">
        <v>-1.4168476060795643E-3</v>
      </c>
      <c r="N786" s="1">
        <f t="shared" ref="N786" si="317">N785+1</f>
        <v>113</v>
      </c>
      <c r="O786" s="1">
        <v>1390</v>
      </c>
      <c r="P786" s="1">
        <v>0.28342251239862698</v>
      </c>
      <c r="Q786" s="1">
        <v>0.24953034739800065</v>
      </c>
      <c r="R786" s="9">
        <v>88.883049473967276</v>
      </c>
      <c r="S786" s="1">
        <v>5.22</v>
      </c>
      <c r="T786" s="1">
        <v>0</v>
      </c>
      <c r="U786" s="1">
        <f t="shared" si="308"/>
        <v>1.9488189463265742</v>
      </c>
      <c r="V786" s="1">
        <f t="shared" si="309"/>
        <v>1</v>
      </c>
      <c r="W786" s="1">
        <f t="shared" si="310"/>
        <v>5.6992400515277897</v>
      </c>
      <c r="X786" s="1">
        <f t="shared" si="306"/>
        <v>0.41899738362738376</v>
      </c>
      <c r="Y786" s="1">
        <f t="shared" si="314"/>
        <v>0.8442590041306911</v>
      </c>
      <c r="Z786" s="1">
        <f t="shared" si="307"/>
        <v>0.14229948971739578</v>
      </c>
      <c r="AA786" s="1">
        <f t="shared" si="311"/>
        <v>1.9488189463265742</v>
      </c>
    </row>
    <row r="787" spans="1:27" x14ac:dyDescent="0.45">
      <c r="A787" s="6" t="s">
        <v>169</v>
      </c>
      <c r="B787" s="7" t="s">
        <v>30</v>
      </c>
      <c r="C787" s="7" t="s">
        <v>44</v>
      </c>
      <c r="D787" s="8">
        <v>522853</v>
      </c>
      <c r="E787" s="8">
        <v>713552000000</v>
      </c>
      <c r="F787" s="8">
        <v>137966</v>
      </c>
      <c r="G787" s="8">
        <v>84983</v>
      </c>
      <c r="H787" s="1">
        <v>-5.3603632857578288E-3</v>
      </c>
      <c r="I787" s="1">
        <v>6.7039955111869633E-3</v>
      </c>
      <c r="J787" s="1">
        <v>-0.41168689838446876</v>
      </c>
      <c r="K787" s="1">
        <v>0.66710521473521511</v>
      </c>
      <c r="L787" s="1">
        <v>3.2703117015840576E-2</v>
      </c>
      <c r="M787" s="1">
        <v>1.0248287812981165E-2</v>
      </c>
      <c r="N787" s="1">
        <f t="shared" ref="N787:N792" si="318">N786</f>
        <v>113</v>
      </c>
      <c r="O787" s="1">
        <v>1391</v>
      </c>
      <c r="P787" s="1">
        <v>-1.01892578051315</v>
      </c>
      <c r="Q787" s="1">
        <v>-3.9672302380704987</v>
      </c>
      <c r="R787" s="10">
        <v>46.821705426356594</v>
      </c>
      <c r="S787" s="1">
        <v>5.22</v>
      </c>
      <c r="T787" s="1">
        <v>1</v>
      </c>
      <c r="U787" s="1">
        <f t="shared" si="308"/>
        <v>1.670447228321883</v>
      </c>
      <c r="V787" s="1">
        <f t="shared" si="309"/>
        <v>1</v>
      </c>
      <c r="W787" s="1">
        <f t="shared" si="310"/>
        <v>5.7183796042353805</v>
      </c>
      <c r="X787" s="1">
        <f t="shared" si="306"/>
        <v>0.26387148969213142</v>
      </c>
      <c r="Y787" s="1">
        <f t="shared" si="314"/>
        <v>0.61730552971662878</v>
      </c>
      <c r="Z787" s="1">
        <f t="shared" si="307"/>
        <v>0.16253708021183774</v>
      </c>
      <c r="AA787" s="1">
        <f t="shared" si="311"/>
        <v>1.670447228321883</v>
      </c>
    </row>
    <row r="788" spans="1:27" x14ac:dyDescent="0.45">
      <c r="A788" s="6" t="s">
        <v>169</v>
      </c>
      <c r="B788" s="7" t="s">
        <v>31</v>
      </c>
      <c r="C788" s="7" t="s">
        <v>44</v>
      </c>
      <c r="D788" s="8">
        <v>530438</v>
      </c>
      <c r="E788" s="8">
        <v>353234000000</v>
      </c>
      <c r="F788" s="8">
        <v>177066</v>
      </c>
      <c r="G788" s="8">
        <v>-1759</v>
      </c>
      <c r="H788" s="1">
        <v>-6.1755624172915745E-3</v>
      </c>
      <c r="I788" s="1">
        <v>8.9701586403157076</v>
      </c>
      <c r="J788" s="1">
        <v>6.1318344404701075E-2</v>
      </c>
      <c r="K788" s="1">
        <v>0.72069138691287571</v>
      </c>
      <c r="L788" s="1">
        <v>-1.6851227732306212E-2</v>
      </c>
      <c r="M788" s="1">
        <v>1.7383439547645698E-3</v>
      </c>
      <c r="N788" s="1">
        <f t="shared" si="318"/>
        <v>113</v>
      </c>
      <c r="O788" s="1">
        <v>1392</v>
      </c>
      <c r="P788" s="1">
        <v>-0.15195936521782999</v>
      </c>
      <c r="Q788" s="1">
        <v>-0.16482672596308209</v>
      </c>
      <c r="R788" s="10">
        <v>73.292799021500244</v>
      </c>
      <c r="S788" s="1">
        <v>5.22</v>
      </c>
      <c r="T788" s="1">
        <v>0</v>
      </c>
      <c r="U788" s="1">
        <f t="shared" si="308"/>
        <v>1.8650613075353746</v>
      </c>
      <c r="V788" s="1">
        <f t="shared" si="309"/>
        <v>1</v>
      </c>
      <c r="W788" s="1">
        <f t="shared" si="310"/>
        <v>5.7246346288943846</v>
      </c>
      <c r="X788" s="1">
        <f t="shared" si="306"/>
        <v>0.33381092606487467</v>
      </c>
      <c r="Y788" s="1">
        <f t="shared" si="314"/>
        <v>-3.9059957530660541E-4</v>
      </c>
      <c r="Z788" s="1">
        <f t="shared" si="307"/>
        <v>-3.3161274267680669E-3</v>
      </c>
      <c r="AA788" s="1">
        <f t="shared" si="311"/>
        <v>1.8650613075353746</v>
      </c>
    </row>
    <row r="789" spans="1:27" x14ac:dyDescent="0.45">
      <c r="A789" s="6" t="s">
        <v>169</v>
      </c>
      <c r="B789" s="7" t="s">
        <v>32</v>
      </c>
      <c r="C789" s="7" t="s">
        <v>44</v>
      </c>
      <c r="D789" s="8">
        <v>500783</v>
      </c>
      <c r="E789" s="8">
        <v>460138000000</v>
      </c>
      <c r="F789" s="8">
        <v>154536</v>
      </c>
      <c r="G789" s="8">
        <v>115</v>
      </c>
      <c r="H789" s="1">
        <v>-9.5923261390887284E-3</v>
      </c>
      <c r="I789" s="1">
        <v>-8.9328993836991898E-3</v>
      </c>
      <c r="J789" s="1">
        <v>-0.4068367838228214</v>
      </c>
      <c r="K789" s="1">
        <v>-0.17299729626576776</v>
      </c>
      <c r="L789" s="1">
        <v>0</v>
      </c>
      <c r="M789" s="1">
        <v>1.6249631571599212E-3</v>
      </c>
      <c r="N789" s="1">
        <f t="shared" si="318"/>
        <v>113</v>
      </c>
      <c r="O789" s="1">
        <v>1393</v>
      </c>
      <c r="P789" s="1">
        <v>-0.31370501279552898</v>
      </c>
      <c r="Q789" s="1">
        <v>-0.37644773318212771</v>
      </c>
      <c r="R789" s="10">
        <v>55.875968992248062</v>
      </c>
      <c r="S789" s="1">
        <v>5.22</v>
      </c>
      <c r="T789" s="1">
        <v>1</v>
      </c>
      <c r="U789" s="1">
        <f t="shared" si="308"/>
        <v>1.7472250676717576</v>
      </c>
      <c r="V789" s="1">
        <f t="shared" si="309"/>
        <v>1</v>
      </c>
      <c r="W789" s="1">
        <f t="shared" si="310"/>
        <v>5.6996495775276417</v>
      </c>
      <c r="X789" s="1">
        <f t="shared" si="306"/>
        <v>0.30858875001747266</v>
      </c>
      <c r="Y789" s="1">
        <f t="shared" si="314"/>
        <v>0.28437405128805315</v>
      </c>
      <c r="Z789" s="1">
        <f t="shared" si="307"/>
        <v>2.2964038315997147E-4</v>
      </c>
      <c r="AA789" s="1">
        <f t="shared" si="311"/>
        <v>1.7472250676717576</v>
      </c>
    </row>
    <row r="790" spans="1:27" x14ac:dyDescent="0.45">
      <c r="A790" s="6" t="s">
        <v>169</v>
      </c>
      <c r="B790" s="7" t="s">
        <v>33</v>
      </c>
      <c r="C790" s="7" t="s">
        <v>44</v>
      </c>
      <c r="D790" s="8">
        <v>459174</v>
      </c>
      <c r="E790" s="8">
        <v>1101562000000</v>
      </c>
      <c r="F790" s="8">
        <v>209076</v>
      </c>
      <c r="G790" s="8">
        <v>-95134</v>
      </c>
      <c r="H790" s="1">
        <v>4.8714479025710418E-2</v>
      </c>
      <c r="I790" s="1">
        <v>-8.1295115284883319E-3</v>
      </c>
      <c r="J790" s="1">
        <v>0.34659090909090912</v>
      </c>
      <c r="K790" s="1">
        <v>0.19049299598219133</v>
      </c>
      <c r="L790" s="1">
        <v>4.7619047619047616E-2</v>
      </c>
      <c r="M790" s="1">
        <v>5.4402533138309486E-4</v>
      </c>
      <c r="N790" s="1">
        <f t="shared" si="318"/>
        <v>113</v>
      </c>
      <c r="O790" s="1">
        <v>1394</v>
      </c>
      <c r="P790" s="1">
        <v>9.2721409797324794E-2</v>
      </c>
      <c r="Q790" s="1">
        <v>8.8671290884195009E-2</v>
      </c>
      <c r="R790" s="10">
        <v>64.186046511627907</v>
      </c>
      <c r="S790" s="1">
        <v>5.22</v>
      </c>
      <c r="T790" s="1">
        <v>0</v>
      </c>
      <c r="U790" s="1">
        <f t="shared" si="308"/>
        <v>1.8074406264856311</v>
      </c>
      <c r="V790" s="1">
        <f t="shared" si="309"/>
        <v>1</v>
      </c>
      <c r="W790" s="1">
        <f t="shared" si="310"/>
        <v>5.6619772888493909</v>
      </c>
      <c r="X790" s="1">
        <f t="shared" si="306"/>
        <v>0.45533065896588221</v>
      </c>
      <c r="Y790" s="1">
        <f t="shared" si="314"/>
        <v>1.4826316104895567</v>
      </c>
      <c r="Z790" s="1">
        <f t="shared" si="307"/>
        <v>-0.2071850758100415</v>
      </c>
      <c r="AA790" s="1">
        <f t="shared" si="311"/>
        <v>1.8074406264856311</v>
      </c>
    </row>
    <row r="791" spans="1:27" x14ac:dyDescent="0.45">
      <c r="A791" s="6" t="s">
        <v>169</v>
      </c>
      <c r="B791" s="7" t="s">
        <v>34</v>
      </c>
      <c r="C791" s="7" t="s">
        <v>44</v>
      </c>
      <c r="D791" s="6">
        <v>519329</v>
      </c>
      <c r="E791" s="6">
        <v>799526000000</v>
      </c>
      <c r="F791" s="6">
        <v>280358</v>
      </c>
      <c r="G791" s="6">
        <v>6608</v>
      </c>
      <c r="H791" s="1">
        <v>-7.562117392870004E-3</v>
      </c>
      <c r="I791" s="1">
        <v>-9.1517293612724057E-5</v>
      </c>
      <c r="J791" s="1">
        <v>0.67992766726943943</v>
      </c>
      <c r="K791" s="1">
        <v>5.2894247339325212E-2</v>
      </c>
      <c r="L791" s="1">
        <v>-4.3057050592034442E-3</v>
      </c>
      <c r="M791" s="1">
        <v>-9.4675874359545552E-4</v>
      </c>
      <c r="N791" s="1">
        <f t="shared" si="318"/>
        <v>113</v>
      </c>
      <c r="O791" s="1">
        <v>1395</v>
      </c>
      <c r="P791" s="1">
        <v>0.56943875331340799</v>
      </c>
      <c r="Q791" s="1">
        <v>0.45071807348232451</v>
      </c>
      <c r="R791" s="11">
        <v>90.848917502445303</v>
      </c>
      <c r="S791" s="1">
        <v>5.22</v>
      </c>
      <c r="T791" s="1">
        <v>0</v>
      </c>
      <c r="U791" s="1">
        <f t="shared" si="308"/>
        <v>1.9583197568997988</v>
      </c>
      <c r="V791" s="1">
        <f t="shared" si="309"/>
        <v>1</v>
      </c>
      <c r="W791" s="1">
        <f t="shared" si="310"/>
        <v>5.7154425748352278</v>
      </c>
      <c r="X791" s="1">
        <f t="shared" si="306"/>
        <v>0.53984660975990173</v>
      </c>
      <c r="Y791" s="1">
        <f t="shared" si="314"/>
        <v>1.2076768464132224</v>
      </c>
      <c r="Z791" s="1">
        <f t="shared" si="307"/>
        <v>1.2724111305164935E-2</v>
      </c>
      <c r="AA791" s="1">
        <f t="shared" si="311"/>
        <v>1.9583197568997988</v>
      </c>
    </row>
    <row r="792" spans="1:27" x14ac:dyDescent="0.45">
      <c r="A792" s="6" t="s">
        <v>169</v>
      </c>
      <c r="B792" s="7" t="s">
        <v>35</v>
      </c>
      <c r="C792" s="7" t="s">
        <v>44</v>
      </c>
      <c r="D792" s="6">
        <v>571710</v>
      </c>
      <c r="E792" s="6">
        <v>1552362000000</v>
      </c>
      <c r="F792" s="6">
        <v>276337</v>
      </c>
      <c r="G792" s="6">
        <v>97758</v>
      </c>
      <c r="H792" s="1">
        <v>1.1035378123985719E-2</v>
      </c>
      <c r="I792" s="1">
        <v>6.0307862338669822E-4</v>
      </c>
      <c r="J792" s="1">
        <v>0.16325798349479728</v>
      </c>
      <c r="K792" s="1">
        <v>0.16925633028885423</v>
      </c>
      <c r="L792" s="1">
        <v>4.1949413942011106E-2</v>
      </c>
      <c r="M792" s="1">
        <v>-9.9758410004419009E-4</v>
      </c>
      <c r="N792" s="1">
        <f t="shared" si="318"/>
        <v>113</v>
      </c>
      <c r="O792" s="1">
        <v>1396</v>
      </c>
      <c r="P792" s="1">
        <v>-3.97082633738325E-2</v>
      </c>
      <c r="Q792" s="1">
        <v>-4.0518148367248645E-2</v>
      </c>
      <c r="R792" s="11">
        <v>56</v>
      </c>
      <c r="S792" s="1">
        <v>6.81</v>
      </c>
      <c r="T792" s="1">
        <v>0</v>
      </c>
      <c r="U792" s="1">
        <f t="shared" si="308"/>
        <v>1.7481880270062005</v>
      </c>
      <c r="V792" s="1">
        <f t="shared" si="309"/>
        <v>1</v>
      </c>
      <c r="W792" s="1">
        <f t="shared" si="310"/>
        <v>5.7571757886929094</v>
      </c>
      <c r="X792" s="1">
        <f t="shared" si="306"/>
        <v>0.48335169928810062</v>
      </c>
      <c r="Y792" s="1">
        <f t="shared" si="314"/>
        <v>1.6592939565374907</v>
      </c>
      <c r="Z792" s="1">
        <f t="shared" si="307"/>
        <v>0.17099228629899774</v>
      </c>
      <c r="AA792" s="1">
        <f t="shared" si="311"/>
        <v>1.7481880270062005</v>
      </c>
    </row>
    <row r="793" spans="1:27" ht="16.5" x14ac:dyDescent="0.45">
      <c r="A793" s="6" t="s">
        <v>170</v>
      </c>
      <c r="B793" s="7" t="s">
        <v>28</v>
      </c>
      <c r="C793" s="1" t="s">
        <v>46</v>
      </c>
      <c r="D793" s="8">
        <v>560115</v>
      </c>
      <c r="E793" s="8">
        <v>69370000000</v>
      </c>
      <c r="F793" s="8">
        <v>511903</v>
      </c>
      <c r="G793" s="8">
        <v>11227</v>
      </c>
      <c r="H793" s="1">
        <v>8.4211268101898676E-3</v>
      </c>
      <c r="I793" s="1">
        <v>-5.3252665049435093E-3</v>
      </c>
      <c r="J793" s="1">
        <v>-0.22337312582541363</v>
      </c>
      <c r="K793" s="1">
        <v>0.70920687616535538</v>
      </c>
      <c r="L793" s="1">
        <v>3.9878630255743321E-2</v>
      </c>
      <c r="M793" s="1">
        <v>-6.8513652841986226E-4</v>
      </c>
      <c r="N793" s="1">
        <f t="shared" ref="N793" si="319">N792+1</f>
        <v>114</v>
      </c>
      <c r="O793" s="1">
        <v>1390</v>
      </c>
      <c r="P793" s="1">
        <v>-0.89300017802580101</v>
      </c>
      <c r="Q793" s="1">
        <v>-2.2349281083141479</v>
      </c>
      <c r="R793" s="9">
        <v>55.409552535479797</v>
      </c>
      <c r="S793" s="1">
        <v>0</v>
      </c>
      <c r="T793" s="1">
        <v>1</v>
      </c>
      <c r="U793" s="1">
        <f t="shared" si="308"/>
        <v>1.7435846429923052</v>
      </c>
      <c r="V793" s="1">
        <f t="shared" si="309"/>
        <v>0</v>
      </c>
      <c r="W793" s="1">
        <f t="shared" si="310"/>
        <v>5.7482772033239788</v>
      </c>
      <c r="X793" s="1">
        <f t="shared" si="306"/>
        <v>0.91392481901038181</v>
      </c>
      <c r="Y793" s="1">
        <f t="shared" si="314"/>
        <v>0.36384654467111283</v>
      </c>
      <c r="Z793" s="1">
        <f t="shared" si="307"/>
        <v>2.004409808699999E-2</v>
      </c>
      <c r="AA793" s="1">
        <f t="shared" si="311"/>
        <v>0</v>
      </c>
    </row>
    <row r="794" spans="1:27" x14ac:dyDescent="0.45">
      <c r="A794" s="6" t="s">
        <v>170</v>
      </c>
      <c r="B794" s="7" t="s">
        <v>30</v>
      </c>
      <c r="C794" s="1" t="s">
        <v>46</v>
      </c>
      <c r="D794" s="8">
        <v>506985</v>
      </c>
      <c r="E794" s="8">
        <v>254030000000</v>
      </c>
      <c r="F794" s="8">
        <v>448991</v>
      </c>
      <c r="G794" s="8">
        <v>18234</v>
      </c>
      <c r="H794" s="1">
        <v>-3.9964383945941644E-2</v>
      </c>
      <c r="I794" s="1">
        <v>3.6481299368714905E-3</v>
      </c>
      <c r="J794" s="1">
        <v>3.2865693041245705</v>
      </c>
      <c r="K794" s="1">
        <v>0.53047527189277277</v>
      </c>
      <c r="L794" s="1">
        <v>-3.9935126809973784E-2</v>
      </c>
      <c r="M794" s="1">
        <v>-2.6816293179882131E-3</v>
      </c>
      <c r="N794" s="1">
        <f t="shared" ref="N794:N799" si="320">N793</f>
        <v>114</v>
      </c>
      <c r="O794" s="1">
        <v>1391</v>
      </c>
      <c r="P794" s="1">
        <v>2.7711811202384</v>
      </c>
      <c r="Q794" s="1">
        <v>1.327388246886392</v>
      </c>
      <c r="R794" s="10">
        <v>36.826935322755538</v>
      </c>
      <c r="S794" s="1">
        <v>0</v>
      </c>
      <c r="T794" s="1">
        <v>0</v>
      </c>
      <c r="U794" s="1">
        <f t="shared" si="308"/>
        <v>1.5661655790831177</v>
      </c>
      <c r="V794" s="1">
        <f t="shared" si="309"/>
        <v>0</v>
      </c>
      <c r="W794" s="1">
        <f t="shared" si="310"/>
        <v>5.7049951101940906</v>
      </c>
      <c r="X794" s="1">
        <f t="shared" si="306"/>
        <v>0.88561002791009591</v>
      </c>
      <c r="Y794" s="1">
        <f t="shared" si="314"/>
        <v>1.4771128133608771</v>
      </c>
      <c r="Z794" s="1">
        <f t="shared" si="307"/>
        <v>3.5965561111275482E-2</v>
      </c>
      <c r="AA794" s="1">
        <f t="shared" si="311"/>
        <v>0</v>
      </c>
    </row>
    <row r="795" spans="1:27" x14ac:dyDescent="0.45">
      <c r="A795" s="6" t="s">
        <v>170</v>
      </c>
      <c r="B795" s="7" t="s">
        <v>31</v>
      </c>
      <c r="C795" s="1" t="s">
        <v>46</v>
      </c>
      <c r="D795" s="8">
        <v>685142</v>
      </c>
      <c r="E795" s="8">
        <v>274050000000</v>
      </c>
      <c r="F795" s="8">
        <v>606731</v>
      </c>
      <c r="G795" s="8">
        <v>36167</v>
      </c>
      <c r="H795" s="1">
        <v>3.8502725642189456E-2</v>
      </c>
      <c r="I795" s="1">
        <v>1.1565823864033433E-3</v>
      </c>
      <c r="J795" s="1">
        <v>-0.1627158064227569</v>
      </c>
      <c r="K795" s="1">
        <v>0.29129361450600649</v>
      </c>
      <c r="L795" s="1">
        <v>1.4399851356370559E-4</v>
      </c>
      <c r="M795" s="1">
        <v>5.358356950044765E-3</v>
      </c>
      <c r="N795" s="1">
        <f t="shared" si="320"/>
        <v>114</v>
      </c>
      <c r="O795" s="1">
        <v>1392</v>
      </c>
      <c r="P795" s="1">
        <v>-0.51410305774031295</v>
      </c>
      <c r="Q795" s="1">
        <v>-0.72175873053165884</v>
      </c>
      <c r="R795" s="10">
        <v>73.173706694985739</v>
      </c>
      <c r="S795" s="1">
        <v>0</v>
      </c>
      <c r="T795" s="1">
        <v>1</v>
      </c>
      <c r="U795" s="1">
        <f t="shared" si="308"/>
        <v>1.8643550552575927</v>
      </c>
      <c r="V795" s="1">
        <f t="shared" si="309"/>
        <v>0</v>
      </c>
      <c r="W795" s="1">
        <f t="shared" si="310"/>
        <v>5.8357805910913445</v>
      </c>
      <c r="X795" s="1">
        <f t="shared" si="306"/>
        <v>0.88555511120322505</v>
      </c>
      <c r="Y795" s="1">
        <f t="shared" si="314"/>
        <v>1.2513463478552977</v>
      </c>
      <c r="Z795" s="1">
        <f t="shared" si="307"/>
        <v>5.2787597315592974E-2</v>
      </c>
      <c r="AA795" s="1">
        <f t="shared" si="311"/>
        <v>0</v>
      </c>
    </row>
    <row r="796" spans="1:27" x14ac:dyDescent="0.45">
      <c r="A796" s="6" t="s">
        <v>170</v>
      </c>
      <c r="B796" s="7" t="s">
        <v>32</v>
      </c>
      <c r="C796" s="1" t="s">
        <v>46</v>
      </c>
      <c r="D796" s="8">
        <v>711639</v>
      </c>
      <c r="E796" s="8">
        <v>375935000000</v>
      </c>
      <c r="F796" s="8">
        <v>619368</v>
      </c>
      <c r="G796" s="8">
        <v>41860</v>
      </c>
      <c r="H796" s="1">
        <v>1.2503361118580272E-2</v>
      </c>
      <c r="I796" s="1">
        <v>5.9063910843026586E-4</v>
      </c>
      <c r="J796" s="1">
        <v>0.25936454849498308</v>
      </c>
      <c r="K796" s="1">
        <v>-8.6050096598520392E-2</v>
      </c>
      <c r="L796" s="1">
        <v>7.5982236385899226E-4</v>
      </c>
      <c r="M796" s="1">
        <v>-8.1093024968697056E-3</v>
      </c>
      <c r="N796" s="1">
        <f t="shared" si="320"/>
        <v>114</v>
      </c>
      <c r="O796" s="1">
        <v>1393</v>
      </c>
      <c r="P796" s="1">
        <v>0.24207336759456299</v>
      </c>
      <c r="Q796" s="1">
        <v>0.21678205390392633</v>
      </c>
      <c r="R796" s="10">
        <v>80.760335291954647</v>
      </c>
      <c r="S796" s="1">
        <v>0</v>
      </c>
      <c r="T796" s="1">
        <v>0</v>
      </c>
      <c r="U796" s="1">
        <f t="shared" si="308"/>
        <v>1.9071981133318228</v>
      </c>
      <c r="V796" s="1">
        <f t="shared" si="309"/>
        <v>0</v>
      </c>
      <c r="W796" s="1">
        <f t="shared" si="310"/>
        <v>5.8522597407337997</v>
      </c>
      <c r="X796" s="1">
        <f t="shared" si="306"/>
        <v>0.8703401584230207</v>
      </c>
      <c r="Y796" s="1">
        <f t="shared" si="314"/>
        <v>1.4046863568148358</v>
      </c>
      <c r="Z796" s="1">
        <f t="shared" si="307"/>
        <v>5.882195888645788E-2</v>
      </c>
      <c r="AA796" s="1">
        <f t="shared" si="311"/>
        <v>0</v>
      </c>
    </row>
    <row r="797" spans="1:27" x14ac:dyDescent="0.45">
      <c r="A797" s="6" t="s">
        <v>170</v>
      </c>
      <c r="B797" s="7" t="s">
        <v>33</v>
      </c>
      <c r="C797" s="1" t="s">
        <v>46</v>
      </c>
      <c r="D797" s="8">
        <v>848617</v>
      </c>
      <c r="E797" s="8">
        <v>727300000000</v>
      </c>
      <c r="F797" s="8">
        <v>737726</v>
      </c>
      <c r="G797" s="8">
        <v>63403</v>
      </c>
      <c r="H797" s="1">
        <v>1.3511358914646356E-2</v>
      </c>
      <c r="I797" s="1">
        <v>3.2681280028031776E-4</v>
      </c>
      <c r="J797" s="1">
        <v>0.61293320940114204</v>
      </c>
      <c r="K797" s="1">
        <v>9.0623849156661995E-2</v>
      </c>
      <c r="L797" s="1">
        <v>-3.143437337065394E-2</v>
      </c>
      <c r="M797" s="1">
        <v>-1.0332671502086795E-3</v>
      </c>
      <c r="N797" s="1">
        <f t="shared" si="320"/>
        <v>114</v>
      </c>
      <c r="O797" s="1">
        <v>1394</v>
      </c>
      <c r="P797" s="1">
        <v>0.432804874969687</v>
      </c>
      <c r="Q797" s="1">
        <v>0.35963397416623094</v>
      </c>
      <c r="R797" s="10">
        <v>90.638821912836079</v>
      </c>
      <c r="S797" s="1">
        <v>0</v>
      </c>
      <c r="T797" s="1">
        <v>0</v>
      </c>
      <c r="U797" s="1">
        <f t="shared" si="308"/>
        <v>1.9573142521060083</v>
      </c>
      <c r="V797" s="1">
        <f t="shared" si="309"/>
        <v>0</v>
      </c>
      <c r="W797" s="1">
        <f t="shared" si="310"/>
        <v>5.928711727562864</v>
      </c>
      <c r="X797" s="1">
        <f t="shared" si="306"/>
        <v>0.86932738797360887</v>
      </c>
      <c r="Y797" s="1">
        <f t="shared" si="314"/>
        <v>1.88079131029032</v>
      </c>
      <c r="Z797" s="1">
        <f t="shared" si="307"/>
        <v>7.4713327684927361E-2</v>
      </c>
      <c r="AA797" s="1">
        <f t="shared" si="311"/>
        <v>0</v>
      </c>
    </row>
    <row r="798" spans="1:27" x14ac:dyDescent="0.45">
      <c r="A798" s="6" t="s">
        <v>170</v>
      </c>
      <c r="B798" s="7" t="s">
        <v>34</v>
      </c>
      <c r="C798" s="1" t="s">
        <v>46</v>
      </c>
      <c r="D798" s="6">
        <v>1180761</v>
      </c>
      <c r="E798" s="6">
        <v>963165000000</v>
      </c>
      <c r="F798" s="6">
        <v>1044105</v>
      </c>
      <c r="G798" s="6">
        <v>58989</v>
      </c>
      <c r="H798" s="1">
        <v>-2.1525639835303468E-2</v>
      </c>
      <c r="I798" s="1">
        <v>1.3099342495472321E-3</v>
      </c>
      <c r="J798" s="1">
        <v>1.4339937616055176</v>
      </c>
      <c r="K798" s="1">
        <v>8.5399867633750695E-2</v>
      </c>
      <c r="L798" s="1">
        <v>-3.0205775081127767E-3</v>
      </c>
      <c r="M798" s="1">
        <v>1.0359663886460573E-3</v>
      </c>
      <c r="N798" s="1">
        <f t="shared" si="320"/>
        <v>114</v>
      </c>
      <c r="O798" s="1">
        <v>1395</v>
      </c>
      <c r="P798" s="1">
        <v>1.3129022780330399</v>
      </c>
      <c r="Q798" s="1">
        <v>0.83850313334383453</v>
      </c>
      <c r="R798" s="11">
        <v>91.33776545681674</v>
      </c>
      <c r="S798" s="1">
        <v>0</v>
      </c>
      <c r="T798" s="1">
        <v>0</v>
      </c>
      <c r="U798" s="1">
        <f t="shared" si="308"/>
        <v>1.9606503825540471</v>
      </c>
      <c r="V798" s="1">
        <f t="shared" si="309"/>
        <v>0</v>
      </c>
      <c r="W798" s="1">
        <f t="shared" si="310"/>
        <v>6.0721620001662036</v>
      </c>
      <c r="X798" s="1">
        <f t="shared" si="306"/>
        <v>0.88426447011715326</v>
      </c>
      <c r="Y798" s="1">
        <f t="shared" si="314"/>
        <v>1.9527579174812504</v>
      </c>
      <c r="Z798" s="1">
        <f t="shared" si="307"/>
        <v>4.9958458993818393E-2</v>
      </c>
      <c r="AA798" s="1">
        <f t="shared" si="311"/>
        <v>0</v>
      </c>
    </row>
    <row r="799" spans="1:27" x14ac:dyDescent="0.45">
      <c r="A799" s="6" t="s">
        <v>170</v>
      </c>
      <c r="B799" s="7" t="s">
        <v>35</v>
      </c>
      <c r="C799" s="1" t="s">
        <v>46</v>
      </c>
      <c r="D799" s="6">
        <v>1405135</v>
      </c>
      <c r="E799" s="6">
        <v>859635000000</v>
      </c>
      <c r="F799" s="6">
        <v>1257124</v>
      </c>
      <c r="G799" s="6">
        <v>68828</v>
      </c>
      <c r="H799" s="1">
        <v>1.4738871072265455E-2</v>
      </c>
      <c r="I799" s="1">
        <v>-6.0748029140645496E-3</v>
      </c>
      <c r="J799" s="1">
        <v>-0.13642299735241439</v>
      </c>
      <c r="K799" s="1">
        <v>0.33643708448570336</v>
      </c>
      <c r="L799" s="1">
        <v>-3.6555036000189106E-4</v>
      </c>
      <c r="M799" s="1">
        <v>4.9094121508532693E-3</v>
      </c>
      <c r="N799" s="1">
        <f t="shared" si="320"/>
        <v>114</v>
      </c>
      <c r="O799" s="1">
        <v>1396</v>
      </c>
      <c r="P799" s="1">
        <v>-0.50460665814818195</v>
      </c>
      <c r="Q799" s="1">
        <v>-0.702403201961042</v>
      </c>
      <c r="R799" s="11">
        <v>92.031938086730705</v>
      </c>
      <c r="S799" s="1">
        <v>0</v>
      </c>
      <c r="T799" s="1">
        <v>1</v>
      </c>
      <c r="U799" s="1">
        <f t="shared" si="308"/>
        <v>1.9639385678649797</v>
      </c>
      <c r="V799" s="1">
        <f t="shared" si="309"/>
        <v>0</v>
      </c>
      <c r="W799" s="1">
        <f t="shared" si="310"/>
        <v>6.1477180515994654</v>
      </c>
      <c r="X799" s="1">
        <f t="shared" si="306"/>
        <v>0.89466421375882033</v>
      </c>
      <c r="Y799" s="1">
        <f t="shared" si="314"/>
        <v>1.7592212852253108</v>
      </c>
      <c r="Z799" s="1">
        <f t="shared" si="307"/>
        <v>4.898319378565049E-2</v>
      </c>
      <c r="AA799" s="1">
        <f t="shared" si="311"/>
        <v>0</v>
      </c>
    </row>
    <row r="800" spans="1:27" ht="16.5" x14ac:dyDescent="0.45">
      <c r="A800" s="6" t="s">
        <v>171</v>
      </c>
      <c r="B800" s="7" t="s">
        <v>28</v>
      </c>
      <c r="C800" s="1" t="s">
        <v>29</v>
      </c>
      <c r="D800" s="8">
        <v>850666</v>
      </c>
      <c r="E800" s="8">
        <v>1412400000000</v>
      </c>
      <c r="F800" s="8">
        <v>465371</v>
      </c>
      <c r="G800" s="8">
        <v>216297</v>
      </c>
      <c r="H800" s="1">
        <v>-4.5013071103338048E-4</v>
      </c>
      <c r="I800" s="1">
        <v>-4.647963262498373E-5</v>
      </c>
      <c r="J800" s="1">
        <v>0.2599255987991384</v>
      </c>
      <c r="K800" s="1">
        <v>0.18792350720814954</v>
      </c>
      <c r="L800" s="1">
        <v>0</v>
      </c>
      <c r="M800" s="1">
        <v>-4.7758051394937075E-3</v>
      </c>
      <c r="N800" s="1">
        <f t="shared" ref="N800" si="321">N799+1</f>
        <v>115</v>
      </c>
      <c r="O800" s="1">
        <v>1390</v>
      </c>
      <c r="P800" s="1">
        <v>2.2286434840759602E-2</v>
      </c>
      <c r="Q800" s="1">
        <v>2.2041721437936947E-2</v>
      </c>
      <c r="R800" s="9">
        <v>91.264565799537351</v>
      </c>
      <c r="S800" s="1">
        <v>0</v>
      </c>
      <c r="T800" s="1">
        <v>0</v>
      </c>
      <c r="U800" s="1">
        <f t="shared" si="308"/>
        <v>1.9603021919398553</v>
      </c>
      <c r="V800" s="1">
        <f t="shared" si="309"/>
        <v>0</v>
      </c>
      <c r="W800" s="1">
        <f t="shared" si="310"/>
        <v>5.9297590749731519</v>
      </c>
      <c r="X800" s="1">
        <f t="shared" si="306"/>
        <v>0.54706665130615306</v>
      </c>
      <c r="Y800" s="1">
        <f t="shared" si="314"/>
        <v>1.2990363894074362</v>
      </c>
      <c r="Z800" s="1">
        <f t="shared" si="307"/>
        <v>0.25426783249830132</v>
      </c>
      <c r="AA800" s="1">
        <f t="shared" si="311"/>
        <v>0</v>
      </c>
    </row>
    <row r="801" spans="1:27" x14ac:dyDescent="0.45">
      <c r="A801" s="6" t="s">
        <v>171</v>
      </c>
      <c r="B801" s="7" t="s">
        <v>30</v>
      </c>
      <c r="C801" s="1" t="s">
        <v>29</v>
      </c>
      <c r="D801" s="8">
        <v>1140497</v>
      </c>
      <c r="E801" s="8">
        <v>2590200000000</v>
      </c>
      <c r="F801" s="8">
        <v>570816</v>
      </c>
      <c r="G801" s="8">
        <v>355833</v>
      </c>
      <c r="H801" s="1">
        <v>2.8327214151997536E-2</v>
      </c>
      <c r="I801" s="1">
        <v>2.0826830554628722E-2</v>
      </c>
      <c r="J801" s="1">
        <v>1.7657428990762325</v>
      </c>
      <c r="K801" s="1">
        <v>0.89364980619227641</v>
      </c>
      <c r="L801" s="1">
        <v>-3.3650064303462311E-2</v>
      </c>
      <c r="M801" s="1">
        <v>6.0649556752822733E-5</v>
      </c>
      <c r="N801" s="1">
        <f t="shared" ref="N801:N806" si="322">N800</f>
        <v>115</v>
      </c>
      <c r="O801" s="1">
        <v>1391</v>
      </c>
      <c r="P801" s="1">
        <v>0.87593097759915695</v>
      </c>
      <c r="Q801" s="1">
        <v>0.62910505758263557</v>
      </c>
      <c r="R801" s="10">
        <v>77.261015783808617</v>
      </c>
      <c r="S801" s="1">
        <v>0</v>
      </c>
      <c r="T801" s="1">
        <v>0</v>
      </c>
      <c r="U801" s="1">
        <f t="shared" si="308"/>
        <v>1.8879604137027037</v>
      </c>
      <c r="V801" s="1">
        <f t="shared" si="309"/>
        <v>0</v>
      </c>
      <c r="W801" s="1">
        <f t="shared" si="310"/>
        <v>6.057094147231993</v>
      </c>
      <c r="X801" s="1">
        <f t="shared" si="306"/>
        <v>0.50049759008572581</v>
      </c>
      <c r="Y801" s="1">
        <f t="shared" si="314"/>
        <v>1.5144138167457215</v>
      </c>
      <c r="Z801" s="1">
        <f t="shared" si="307"/>
        <v>0.31199819026266618</v>
      </c>
      <c r="AA801" s="1">
        <f t="shared" si="311"/>
        <v>0</v>
      </c>
    </row>
    <row r="802" spans="1:27" x14ac:dyDescent="0.45">
      <c r="A802" s="6" t="s">
        <v>171</v>
      </c>
      <c r="B802" s="7" t="s">
        <v>31</v>
      </c>
      <c r="C802" s="1" t="s">
        <v>29</v>
      </c>
      <c r="D802" s="8">
        <v>1334748</v>
      </c>
      <c r="E802" s="8">
        <v>1839240000000</v>
      </c>
      <c r="F802" s="8">
        <v>653297</v>
      </c>
      <c r="G802" s="8">
        <v>408411</v>
      </c>
      <c r="H802" s="1">
        <v>3.9968699543167611E-2</v>
      </c>
      <c r="I802" s="1">
        <v>-8.3244485853239969E-4</v>
      </c>
      <c r="J802" s="1">
        <v>0.1750427649240221</v>
      </c>
      <c r="K802" s="1">
        <v>0.55635354648283109</v>
      </c>
      <c r="L802" s="1">
        <v>-8.5380626514218582E-3</v>
      </c>
      <c r="M802" s="1">
        <v>-1.5110233586740145E-2</v>
      </c>
      <c r="N802" s="1">
        <f t="shared" si="322"/>
        <v>115</v>
      </c>
      <c r="O802" s="1">
        <v>1392</v>
      </c>
      <c r="P802" s="1">
        <v>-0.44218589552495202</v>
      </c>
      <c r="Q802" s="1">
        <v>-0.58372951820838126</v>
      </c>
      <c r="R802" s="10">
        <v>75.954019928384938</v>
      </c>
      <c r="S802" s="1">
        <v>0</v>
      </c>
      <c r="T802" s="1">
        <v>1</v>
      </c>
      <c r="U802" s="1">
        <f t="shared" si="308"/>
        <v>1.8805507641963641</v>
      </c>
      <c r="V802" s="1">
        <f t="shared" si="309"/>
        <v>0</v>
      </c>
      <c r="W802" s="1">
        <f t="shared" si="310"/>
        <v>6.1253992787791587</v>
      </c>
      <c r="X802" s="1">
        <f t="shared" si="306"/>
        <v>0.4894534399002658</v>
      </c>
      <c r="Y802" s="1">
        <f t="shared" si="314"/>
        <v>0.99288337346727684</v>
      </c>
      <c r="Z802" s="1">
        <f t="shared" si="307"/>
        <v>0.30598360139891573</v>
      </c>
      <c r="AA802" s="1">
        <f t="shared" si="311"/>
        <v>0</v>
      </c>
    </row>
    <row r="803" spans="1:27" x14ac:dyDescent="0.45">
      <c r="A803" s="6" t="s">
        <v>171</v>
      </c>
      <c r="B803" s="7" t="s">
        <v>32</v>
      </c>
      <c r="C803" s="1" t="s">
        <v>29</v>
      </c>
      <c r="D803" s="8">
        <v>1485304</v>
      </c>
      <c r="E803" s="8">
        <v>2192280000000</v>
      </c>
      <c r="F803" s="8">
        <v>785548</v>
      </c>
      <c r="G803" s="8">
        <v>372544</v>
      </c>
      <c r="H803" s="1">
        <v>2.5557754760852495E-3</v>
      </c>
      <c r="I803" s="1">
        <v>-2.8172078943993909E-3</v>
      </c>
      <c r="J803" s="1">
        <v>-0.12690738300675825</v>
      </c>
      <c r="K803" s="1">
        <v>-0.17797471560741321</v>
      </c>
      <c r="L803" s="1">
        <v>3.6627517799549723E-2</v>
      </c>
      <c r="M803" s="1">
        <v>-1.5011930534266708E-4</v>
      </c>
      <c r="N803" s="1">
        <f t="shared" si="322"/>
        <v>115</v>
      </c>
      <c r="O803" s="1">
        <v>1393</v>
      </c>
      <c r="P803" s="1">
        <v>-2.2415011663844301E-2</v>
      </c>
      <c r="Q803" s="1">
        <v>-2.2670046312660366E-2</v>
      </c>
      <c r="R803" s="10">
        <v>92.4084377376616</v>
      </c>
      <c r="S803" s="1">
        <v>3.34</v>
      </c>
      <c r="T803" s="1">
        <v>0</v>
      </c>
      <c r="U803" s="1">
        <f t="shared" si="308"/>
        <v>1.9657116280989115</v>
      </c>
      <c r="V803" s="1">
        <f t="shared" si="309"/>
        <v>1</v>
      </c>
      <c r="W803" s="1">
        <f t="shared" si="310"/>
        <v>6.1718153506300792</v>
      </c>
      <c r="X803" s="1">
        <f t="shared" si="306"/>
        <v>0.52888028309356194</v>
      </c>
      <c r="Y803" s="1">
        <f t="shared" si="314"/>
        <v>1.141965674286787</v>
      </c>
      <c r="Z803" s="1">
        <f t="shared" si="307"/>
        <v>0.25082003414789161</v>
      </c>
      <c r="AA803" s="1">
        <f t="shared" si="311"/>
        <v>1.9657116280989115</v>
      </c>
    </row>
    <row r="804" spans="1:27" x14ac:dyDescent="0.45">
      <c r="A804" s="6" t="s">
        <v>171</v>
      </c>
      <c r="B804" s="7" t="s">
        <v>33</v>
      </c>
      <c r="C804" s="1" t="s">
        <v>29</v>
      </c>
      <c r="D804" s="8">
        <v>1855659</v>
      </c>
      <c r="E804" s="8">
        <v>3409560000000</v>
      </c>
      <c r="F804" s="8">
        <v>1209216</v>
      </c>
      <c r="G804" s="8">
        <v>405724</v>
      </c>
      <c r="H804" s="1">
        <v>0</v>
      </c>
      <c r="I804" s="1">
        <v>-4.1852398165107873E-3</v>
      </c>
      <c r="J804" s="1">
        <v>0.71278524919369557</v>
      </c>
      <c r="K804" s="1">
        <v>0.2088752113521799</v>
      </c>
      <c r="L804" s="1">
        <v>8.8111361391591701E-4</v>
      </c>
      <c r="M804" s="1">
        <v>-8.2024803516282413E-4</v>
      </c>
      <c r="N804" s="1">
        <f t="shared" si="322"/>
        <v>115</v>
      </c>
      <c r="O804" s="1">
        <v>1394</v>
      </c>
      <c r="P804" s="1">
        <v>0.46249972463739902</v>
      </c>
      <c r="Q804" s="1">
        <v>0.38014711184173644</v>
      </c>
      <c r="R804" s="10">
        <v>95.648148148148152</v>
      </c>
      <c r="S804" s="1">
        <v>3.34</v>
      </c>
      <c r="T804" s="1">
        <v>0</v>
      </c>
      <c r="U804" s="1">
        <f t="shared" si="308"/>
        <v>1.9806765660326708</v>
      </c>
      <c r="V804" s="1">
        <f t="shared" si="309"/>
        <v>1</v>
      </c>
      <c r="W804" s="1">
        <f t="shared" si="310"/>
        <v>6.268498172300637</v>
      </c>
      <c r="X804" s="1">
        <f t="shared" si="306"/>
        <v>0.65163696562784434</v>
      </c>
      <c r="Y804" s="1">
        <f t="shared" si="314"/>
        <v>1.6628535024225153</v>
      </c>
      <c r="Z804" s="1">
        <f t="shared" si="307"/>
        <v>0.21864146376031371</v>
      </c>
      <c r="AA804" s="1">
        <f t="shared" si="311"/>
        <v>1.9806765660326708</v>
      </c>
    </row>
    <row r="805" spans="1:27" x14ac:dyDescent="0.45">
      <c r="A805" s="6" t="s">
        <v>171</v>
      </c>
      <c r="B805" s="7" t="s">
        <v>34</v>
      </c>
      <c r="C805" s="1" t="s">
        <v>29</v>
      </c>
      <c r="D805" s="6">
        <v>2498057</v>
      </c>
      <c r="E805" s="6">
        <v>2598120000000</v>
      </c>
      <c r="F805" s="6">
        <v>1569215</v>
      </c>
      <c r="G805" s="6">
        <v>404252</v>
      </c>
      <c r="H805" s="1">
        <v>-9.3547287513105358E-4</v>
      </c>
      <c r="I805" s="1">
        <v>1.54845742671151E-4</v>
      </c>
      <c r="J805" s="1">
        <v>0.40939451862063087</v>
      </c>
      <c r="K805" s="1">
        <v>4.6822764333916113E-2</v>
      </c>
      <c r="L805" s="1">
        <v>2.5964793756354444E-4</v>
      </c>
      <c r="M805" s="1">
        <v>-2.7783587704045479E-4</v>
      </c>
      <c r="N805" s="1">
        <f t="shared" si="322"/>
        <v>115</v>
      </c>
      <c r="O805" s="1">
        <v>1395</v>
      </c>
      <c r="P805" s="1">
        <v>0.301204449790064</v>
      </c>
      <c r="Q805" s="1">
        <v>0.26329033536994556</v>
      </c>
      <c r="R805" s="11">
        <v>97.644870216371018</v>
      </c>
      <c r="S805" s="1">
        <v>3.34</v>
      </c>
      <c r="T805" s="1">
        <v>0</v>
      </c>
      <c r="U805" s="1">
        <f t="shared" si="308"/>
        <v>1.989649432516426</v>
      </c>
      <c r="V805" s="1">
        <f t="shared" si="309"/>
        <v>1</v>
      </c>
      <c r="W805" s="1">
        <f t="shared" si="310"/>
        <v>6.397602343767117</v>
      </c>
      <c r="X805" s="1">
        <f t="shared" si="306"/>
        <v>0.62817421700145348</v>
      </c>
      <c r="Y805" s="1">
        <f t="shared" si="314"/>
        <v>1.0286047365407442</v>
      </c>
      <c r="Z805" s="1">
        <f t="shared" si="307"/>
        <v>0.16182657161145642</v>
      </c>
      <c r="AA805" s="1">
        <f t="shared" si="311"/>
        <v>1.989649432516426</v>
      </c>
    </row>
    <row r="806" spans="1:27" x14ac:dyDescent="0.45">
      <c r="A806" s="6" t="s">
        <v>171</v>
      </c>
      <c r="B806" s="7" t="s">
        <v>35</v>
      </c>
      <c r="C806" s="1" t="s">
        <v>29</v>
      </c>
      <c r="D806" s="6">
        <v>2789246</v>
      </c>
      <c r="E806" s="6">
        <v>2351160000000</v>
      </c>
      <c r="F806" s="6">
        <v>1924654</v>
      </c>
      <c r="G806" s="6">
        <v>303237</v>
      </c>
      <c r="H806" s="1">
        <v>-1.7166985274037403E-2</v>
      </c>
      <c r="I806" s="1">
        <v>1.4521276595744681E-3</v>
      </c>
      <c r="J806" s="1">
        <v>-0.38083798220781417</v>
      </c>
      <c r="K806" s="1">
        <v>0.17677541808055991</v>
      </c>
      <c r="L806" s="1">
        <v>1.2784183440819521E-3</v>
      </c>
      <c r="M806" s="1">
        <v>3.6582130730050933E-3</v>
      </c>
      <c r="N806" s="1">
        <f t="shared" si="322"/>
        <v>115</v>
      </c>
      <c r="O806" s="1">
        <v>1396</v>
      </c>
      <c r="P806" s="1">
        <v>-0.57922418421281197</v>
      </c>
      <c r="Q806" s="1">
        <v>-0.86565509119883655</v>
      </c>
      <c r="R806" s="11">
        <v>93.069673869441928</v>
      </c>
      <c r="S806" s="1">
        <v>3.34</v>
      </c>
      <c r="T806" s="1">
        <v>1</v>
      </c>
      <c r="U806" s="1">
        <f t="shared" si="308"/>
        <v>1.9688081920803675</v>
      </c>
      <c r="V806" s="1">
        <f t="shared" si="309"/>
        <v>1</v>
      </c>
      <c r="W806" s="1">
        <f t="shared" si="310"/>
        <v>6.4454868189383854</v>
      </c>
      <c r="X806" s="1">
        <f t="shared" si="306"/>
        <v>0.69002662368252921</v>
      </c>
      <c r="Y806" s="1">
        <f t="shared" si="314"/>
        <v>1.0004063830136323</v>
      </c>
      <c r="Z806" s="1">
        <f t="shared" si="307"/>
        <v>0.10871647749965403</v>
      </c>
      <c r="AA806" s="1">
        <f t="shared" si="311"/>
        <v>1.9688081920803675</v>
      </c>
    </row>
    <row r="807" spans="1:27" ht="16.5" x14ac:dyDescent="0.45">
      <c r="A807" s="6" t="s">
        <v>172</v>
      </c>
      <c r="B807" s="7" t="s">
        <v>28</v>
      </c>
      <c r="C807" s="1" t="s">
        <v>173</v>
      </c>
      <c r="D807" s="8">
        <v>524256</v>
      </c>
      <c r="E807" s="8">
        <v>163626230160</v>
      </c>
      <c r="F807" s="8">
        <v>272235</v>
      </c>
      <c r="G807" s="8">
        <v>36974</v>
      </c>
      <c r="H807" s="1">
        <v>0</v>
      </c>
      <c r="I807" s="1">
        <v>-2.1264801735590109E-2</v>
      </c>
      <c r="J807" s="1">
        <v>3.3154755141461196</v>
      </c>
      <c r="K807" s="1">
        <v>0.75457046705170772</v>
      </c>
      <c r="L807" s="1">
        <v>9.083608693934267E-4</v>
      </c>
      <c r="M807" s="1">
        <v>9.6296776283816624E-2</v>
      </c>
      <c r="N807" s="1">
        <f t="shared" ref="N807" si="323">N806+1</f>
        <v>116</v>
      </c>
      <c r="O807" s="1">
        <v>1390</v>
      </c>
      <c r="P807" s="1">
        <v>2.7305067345584799</v>
      </c>
      <c r="Q807" s="1">
        <v>1.316544078197466</v>
      </c>
      <c r="R807" s="9">
        <v>54.666666666666664</v>
      </c>
      <c r="S807" s="1">
        <v>0</v>
      </c>
      <c r="T807" s="1">
        <v>0</v>
      </c>
      <c r="U807" s="1">
        <f t="shared" si="308"/>
        <v>1.7377225933280354</v>
      </c>
      <c r="V807" s="1">
        <f t="shared" si="309"/>
        <v>0</v>
      </c>
      <c r="W807" s="1">
        <f t="shared" si="310"/>
        <v>5.7195434095751114</v>
      </c>
      <c r="X807" s="1">
        <f t="shared" si="306"/>
        <v>0.51927874931331253</v>
      </c>
      <c r="Y807" s="1">
        <f t="shared" si="314"/>
        <v>-0.43192767500438517</v>
      </c>
      <c r="Z807" s="1">
        <f t="shared" si="307"/>
        <v>7.0526612952450718E-2</v>
      </c>
      <c r="AA807" s="1">
        <f t="shared" si="311"/>
        <v>0</v>
      </c>
    </row>
    <row r="808" spans="1:27" x14ac:dyDescent="0.45">
      <c r="A808" s="6" t="s">
        <v>172</v>
      </c>
      <c r="B808" s="7" t="s">
        <v>30</v>
      </c>
      <c r="C808" s="1" t="s">
        <v>173</v>
      </c>
      <c r="D808" s="8">
        <v>604488</v>
      </c>
      <c r="E808" s="8">
        <v>136503403965</v>
      </c>
      <c r="F808" s="8">
        <v>333160</v>
      </c>
      <c r="G808" s="8">
        <v>43119</v>
      </c>
      <c r="H808" s="1">
        <v>9.083608693934267E-4</v>
      </c>
      <c r="I808" s="1">
        <v>9.6296776283816624E-2</v>
      </c>
      <c r="J808" s="1">
        <v>2.0141914930029525E-3</v>
      </c>
      <c r="K808" s="1">
        <v>0.56603272314919817</v>
      </c>
      <c r="L808" s="1">
        <v>3.3108232388259478E-3</v>
      </c>
      <c r="M808" s="1">
        <v>0.36674418027292516</v>
      </c>
      <c r="N808" s="1">
        <f t="shared" ref="N808:N813" si="324">N807</f>
        <v>116</v>
      </c>
      <c r="O808" s="1">
        <v>1391</v>
      </c>
      <c r="P808" s="1">
        <v>-2.4516769546936101E-2</v>
      </c>
      <c r="Q808" s="1">
        <v>-2.4822309786298777E-2</v>
      </c>
      <c r="R808" s="10">
        <v>66.883074935400529</v>
      </c>
      <c r="S808" s="1">
        <v>0</v>
      </c>
      <c r="T808" s="1">
        <v>0</v>
      </c>
      <c r="U808" s="1">
        <f t="shared" si="308"/>
        <v>1.8253162314880502</v>
      </c>
      <c r="V808" s="1">
        <f t="shared" si="309"/>
        <v>0</v>
      </c>
      <c r="W808" s="1">
        <f t="shared" si="310"/>
        <v>5.7813876838808094</v>
      </c>
      <c r="X808" s="1">
        <f t="shared" si="306"/>
        <v>0.5511441087333413</v>
      </c>
      <c r="Y808" s="1">
        <f t="shared" si="314"/>
        <v>-0.6869788693349842</v>
      </c>
      <c r="Z808" s="1">
        <f t="shared" si="307"/>
        <v>7.13314408226466E-2</v>
      </c>
      <c r="AA808" s="1">
        <f t="shared" si="311"/>
        <v>0</v>
      </c>
    </row>
    <row r="809" spans="1:27" x14ac:dyDescent="0.45">
      <c r="A809" s="6" t="s">
        <v>172</v>
      </c>
      <c r="B809" s="7" t="s">
        <v>31</v>
      </c>
      <c r="C809" s="1" t="s">
        <v>173</v>
      </c>
      <c r="D809" s="8">
        <v>812840</v>
      </c>
      <c r="E809" s="8">
        <v>371864321985</v>
      </c>
      <c r="F809" s="8">
        <v>507957</v>
      </c>
      <c r="G809" s="8">
        <v>64067</v>
      </c>
      <c r="H809" s="1">
        <v>8.371131554895132E-4</v>
      </c>
      <c r="I809" s="1">
        <v>2.2052604019817134E-2</v>
      </c>
      <c r="J809" s="1">
        <v>2.1637806448222405</v>
      </c>
      <c r="K809" s="1">
        <v>0.25186818825048207</v>
      </c>
      <c r="L809" s="1">
        <v>4.0696322381316991E-4</v>
      </c>
      <c r="M809" s="1">
        <v>-4.194361905013733E-3</v>
      </c>
      <c r="N809" s="1">
        <f t="shared" si="324"/>
        <v>116</v>
      </c>
      <c r="O809" s="1">
        <v>1392</v>
      </c>
      <c r="P809" s="1">
        <v>1.87167007224325</v>
      </c>
      <c r="Q809" s="1">
        <v>1.0548937672344405</v>
      </c>
      <c r="R809" s="10">
        <v>48.852157672921415</v>
      </c>
      <c r="S809" s="1">
        <v>0</v>
      </c>
      <c r="T809" s="1">
        <v>0</v>
      </c>
      <c r="U809" s="1">
        <f t="shared" si="308"/>
        <v>1.6888837501376852</v>
      </c>
      <c r="V809" s="1">
        <f t="shared" si="309"/>
        <v>0</v>
      </c>
      <c r="W809" s="1">
        <f t="shared" si="310"/>
        <v>5.9100050671738931</v>
      </c>
      <c r="X809" s="1">
        <f t="shared" si="306"/>
        <v>0.62491634269967034</v>
      </c>
      <c r="Y809" s="1">
        <f t="shared" si="314"/>
        <v>0.19860096544350633</v>
      </c>
      <c r="Z809" s="1">
        <f t="shared" si="307"/>
        <v>7.881870970916785E-2</v>
      </c>
      <c r="AA809" s="1">
        <f t="shared" si="311"/>
        <v>0</v>
      </c>
    </row>
    <row r="810" spans="1:27" x14ac:dyDescent="0.45">
      <c r="A810" s="6" t="s">
        <v>172</v>
      </c>
      <c r="B810" s="7" t="s">
        <v>32</v>
      </c>
      <c r="C810" s="1" t="s">
        <v>173</v>
      </c>
      <c r="D810" s="8">
        <v>1190082</v>
      </c>
      <c r="E810" s="8">
        <v>746248250775</v>
      </c>
      <c r="F810" s="8">
        <v>927114</v>
      </c>
      <c r="G810" s="8">
        <v>7966</v>
      </c>
      <c r="H810" s="1">
        <v>9.1252359974826943E-3</v>
      </c>
      <c r="I810" s="1">
        <v>-4.6968277042732645E-3</v>
      </c>
      <c r="J810" s="1">
        <v>0.3355038038603369</v>
      </c>
      <c r="K810" s="1">
        <v>-0.12604900363246946</v>
      </c>
      <c r="L810" s="1">
        <v>9.3283582089552237E-4</v>
      </c>
      <c r="M810" s="1">
        <v>-2.9499306009916307E-4</v>
      </c>
      <c r="N810" s="1">
        <f t="shared" si="324"/>
        <v>116</v>
      </c>
      <c r="O810" s="1">
        <v>1393</v>
      </c>
      <c r="P810" s="1">
        <v>0.36729390541075202</v>
      </c>
      <c r="Q810" s="1">
        <v>0.31283353493303717</v>
      </c>
      <c r="R810" s="10">
        <v>44.360873590763028</v>
      </c>
      <c r="S810" s="1">
        <v>0</v>
      </c>
      <c r="T810" s="1">
        <v>0</v>
      </c>
      <c r="U810" s="1">
        <f t="shared" si="308"/>
        <v>1.6470000900450241</v>
      </c>
      <c r="V810" s="1">
        <f t="shared" si="309"/>
        <v>0</v>
      </c>
      <c r="W810" s="1">
        <f t="shared" si="310"/>
        <v>6.0755768865358917</v>
      </c>
      <c r="X810" s="1">
        <f t="shared" si="306"/>
        <v>0.77903371364326157</v>
      </c>
      <c r="Y810" s="1">
        <f t="shared" si="314"/>
        <v>1.0430259689127623</v>
      </c>
      <c r="Z810" s="1">
        <f t="shared" si="307"/>
        <v>6.6936564035083293E-3</v>
      </c>
      <c r="AA810" s="1">
        <f t="shared" si="311"/>
        <v>0</v>
      </c>
    </row>
    <row r="811" spans="1:27" x14ac:dyDescent="0.45">
      <c r="A811" s="6" t="s">
        <v>172</v>
      </c>
      <c r="B811" s="7" t="s">
        <v>33</v>
      </c>
      <c r="C811" s="1" t="s">
        <v>173</v>
      </c>
      <c r="D811" s="8">
        <v>1407577</v>
      </c>
      <c r="E811" s="8">
        <v>654060284145</v>
      </c>
      <c r="F811" s="8">
        <v>1232512</v>
      </c>
      <c r="G811" s="8">
        <v>-65272</v>
      </c>
      <c r="H811" s="1">
        <v>-4.4336067390822432E-4</v>
      </c>
      <c r="I811" s="1">
        <v>3.4749817937556739E-3</v>
      </c>
      <c r="J811" s="1">
        <v>0.39832089552238809</v>
      </c>
      <c r="K811" s="1">
        <v>0.17032823650879494</v>
      </c>
      <c r="L811" s="1">
        <v>-2.2237046920169001E-4</v>
      </c>
      <c r="M811" s="1">
        <v>4.7212796897721761E-3</v>
      </c>
      <c r="N811" s="1">
        <f t="shared" si="324"/>
        <v>116</v>
      </c>
      <c r="O811" s="1">
        <v>1394</v>
      </c>
      <c r="P811" s="1">
        <v>0.189621448651179</v>
      </c>
      <c r="Q811" s="1">
        <v>0.17363514613843853</v>
      </c>
      <c r="R811" s="10">
        <v>61.407471209366122</v>
      </c>
      <c r="S811" s="1">
        <v>0</v>
      </c>
      <c r="T811" s="1">
        <v>0</v>
      </c>
      <c r="U811" s="1">
        <f t="shared" si="308"/>
        <v>1.7882212132846123</v>
      </c>
      <c r="V811" s="1">
        <f t="shared" si="309"/>
        <v>0</v>
      </c>
      <c r="W811" s="1">
        <f t="shared" si="310"/>
        <v>6.1484721617901128</v>
      </c>
      <c r="X811" s="1">
        <f t="shared" si="306"/>
        <v>0.87562669750926592</v>
      </c>
      <c r="Y811" s="1">
        <f t="shared" si="314"/>
        <v>1.3180421912684221</v>
      </c>
      <c r="Z811" s="1">
        <f t="shared" si="307"/>
        <v>-4.6371885871962955E-2</v>
      </c>
      <c r="AA811" s="1">
        <f t="shared" si="311"/>
        <v>0</v>
      </c>
    </row>
    <row r="812" spans="1:27" x14ac:dyDescent="0.45">
      <c r="A812" s="6" t="s">
        <v>172</v>
      </c>
      <c r="B812" s="7" t="s">
        <v>34</v>
      </c>
      <c r="C812" s="1" t="s">
        <v>173</v>
      </c>
      <c r="D812" s="6">
        <v>1277353</v>
      </c>
      <c r="E812" s="6">
        <v>571950744735</v>
      </c>
      <c r="F812" s="6">
        <v>1178248</v>
      </c>
      <c r="G812" s="6">
        <v>-81631</v>
      </c>
      <c r="H812" s="1">
        <v>0</v>
      </c>
      <c r="I812" s="1">
        <v>6.5603358891975268E-4</v>
      </c>
      <c r="J812" s="1">
        <v>-0.13075383589059372</v>
      </c>
      <c r="K812" s="1">
        <v>2.9193730812732268E-2</v>
      </c>
      <c r="L812" s="1">
        <v>0</v>
      </c>
      <c r="M812" s="1">
        <v>1.6977304982353902E-2</v>
      </c>
      <c r="N812" s="1">
        <f t="shared" si="324"/>
        <v>116</v>
      </c>
      <c r="O812" s="1">
        <v>1395</v>
      </c>
      <c r="P812" s="1">
        <v>-0.19994929137996501</v>
      </c>
      <c r="Q812" s="1">
        <v>-0.22308016754795934</v>
      </c>
      <c r="R812" s="11">
        <v>56.002245487571152</v>
      </c>
      <c r="S812" s="1">
        <v>0</v>
      </c>
      <c r="T812" s="1">
        <v>1</v>
      </c>
      <c r="U812" s="1">
        <f t="shared" si="308"/>
        <v>1.7482054409938792</v>
      </c>
      <c r="V812" s="1">
        <f t="shared" si="309"/>
        <v>0</v>
      </c>
      <c r="W812" s="1">
        <f t="shared" si="310"/>
        <v>6.1063109323197198</v>
      </c>
      <c r="X812" s="1">
        <f t="shared" si="306"/>
        <v>0.92241377285683757</v>
      </c>
      <c r="Y812" s="1">
        <f t="shared" si="314"/>
        <v>1.7528729829189615</v>
      </c>
      <c r="Z812" s="1">
        <f t="shared" si="307"/>
        <v>-6.3906375136708493E-2</v>
      </c>
      <c r="AA812" s="1">
        <f t="shared" si="311"/>
        <v>0</v>
      </c>
    </row>
    <row r="813" spans="1:27" x14ac:dyDescent="0.45">
      <c r="A813" s="6" t="s">
        <v>172</v>
      </c>
      <c r="B813" s="7" t="s">
        <v>35</v>
      </c>
      <c r="C813" s="1" t="s">
        <v>173</v>
      </c>
      <c r="D813" s="6">
        <v>1277353</v>
      </c>
      <c r="E813" s="6">
        <v>534897703485</v>
      </c>
      <c r="F813" s="6">
        <v>1144827</v>
      </c>
      <c r="G813" s="6">
        <v>-81631</v>
      </c>
      <c r="H813" s="1">
        <v>-2.7716186252771619E-4</v>
      </c>
      <c r="I813" s="1">
        <v>8.7940238099982512E-2</v>
      </c>
      <c r="J813" s="1">
        <v>-0.10463034024047072</v>
      </c>
      <c r="K813" s="1">
        <v>0.65616797076148248</v>
      </c>
      <c r="L813" s="1">
        <v>2.8571428571428574E-4</v>
      </c>
      <c r="M813" s="1">
        <v>-1.6094019864900475E-2</v>
      </c>
      <c r="N813" s="1">
        <f t="shared" si="324"/>
        <v>116</v>
      </c>
      <c r="O813" s="1">
        <v>1396</v>
      </c>
      <c r="P813" s="1">
        <v>-0.75981246668256797</v>
      </c>
      <c r="Q813" s="1">
        <v>-1.4263352719428211</v>
      </c>
      <c r="R813" s="11">
        <v>58.864010467226613</v>
      </c>
      <c r="S813" s="1">
        <v>0</v>
      </c>
      <c r="T813" s="1">
        <v>1</v>
      </c>
      <c r="U813" s="1">
        <f t="shared" si="308"/>
        <v>1.7698498477135121</v>
      </c>
      <c r="V813" s="1">
        <f t="shared" si="309"/>
        <v>0</v>
      </c>
      <c r="W813" s="1">
        <f t="shared" si="310"/>
        <v>6.1063109323197198</v>
      </c>
      <c r="X813" s="1">
        <f t="shared" si="306"/>
        <v>0.89624950972832096</v>
      </c>
      <c r="Y813" s="1">
        <f t="shared" si="314"/>
        <v>1.3952966675826035</v>
      </c>
      <c r="Z813" s="1">
        <f t="shared" si="307"/>
        <v>-6.3906375136708493E-2</v>
      </c>
      <c r="AA813" s="1">
        <f t="shared" si="311"/>
        <v>0</v>
      </c>
    </row>
    <row r="814" spans="1:27" ht="16.5" x14ac:dyDescent="0.45">
      <c r="A814" s="6" t="s">
        <v>174</v>
      </c>
      <c r="B814" s="7" t="s">
        <v>28</v>
      </c>
      <c r="C814" s="1" t="s">
        <v>37</v>
      </c>
      <c r="D814" s="8">
        <v>120448</v>
      </c>
      <c r="E814" s="8">
        <v>48000000000</v>
      </c>
      <c r="F814" s="8">
        <v>50217</v>
      </c>
      <c r="G814" s="8">
        <v>10521</v>
      </c>
      <c r="H814" s="1">
        <v>-1.9882127387631228E-3</v>
      </c>
      <c r="I814" s="1">
        <v>-1.1233892935108089E-2</v>
      </c>
      <c r="J814" s="1">
        <v>-0.54220020236558397</v>
      </c>
      <c r="K814" s="1">
        <v>0.13717085815635091</v>
      </c>
      <c r="L814" s="1">
        <v>1.4226557935116792E-3</v>
      </c>
      <c r="M814" s="1">
        <v>-1.0227852151048281E-2</v>
      </c>
      <c r="N814" s="1">
        <f t="shared" ref="N814" si="325">N813+1</f>
        <v>117</v>
      </c>
      <c r="O814" s="1">
        <v>1390</v>
      </c>
      <c r="P814" s="1">
        <v>-0.74189464897808599</v>
      </c>
      <c r="Q814" s="1">
        <v>-1.3543874401132638</v>
      </c>
      <c r="R814" s="9">
        <v>68.268393231768542</v>
      </c>
      <c r="S814" s="1">
        <v>0</v>
      </c>
      <c r="T814" s="1">
        <v>1</v>
      </c>
      <c r="U814" s="1">
        <f t="shared" si="308"/>
        <v>1.8342196813958636</v>
      </c>
      <c r="V814" s="1">
        <f t="shared" si="309"/>
        <v>0</v>
      </c>
      <c r="W814" s="1">
        <f t="shared" si="310"/>
        <v>5.0807995930751249</v>
      </c>
      <c r="X814" s="1">
        <f t="shared" si="306"/>
        <v>0.41691850425079702</v>
      </c>
      <c r="Y814" s="1">
        <f t="shared" si="314"/>
        <v>-0.38058879809089807</v>
      </c>
      <c r="Z814" s="1">
        <f t="shared" si="307"/>
        <v>8.734889744952179E-2</v>
      </c>
      <c r="AA814" s="1">
        <f t="shared" si="311"/>
        <v>0</v>
      </c>
    </row>
    <row r="815" spans="1:27" x14ac:dyDescent="0.45">
      <c r="A815" s="6" t="s">
        <v>174</v>
      </c>
      <c r="B815" s="7" t="s">
        <v>30</v>
      </c>
      <c r="C815" s="1" t="s">
        <v>37</v>
      </c>
      <c r="D815" s="8">
        <v>122016</v>
      </c>
      <c r="E815" s="8">
        <v>296725000000</v>
      </c>
      <c r="F815" s="8">
        <v>52135</v>
      </c>
      <c r="G815" s="8">
        <v>6598</v>
      </c>
      <c r="H815" s="1">
        <v>8.469449485783315E-3</v>
      </c>
      <c r="I815" s="1">
        <v>3.6481299368714905E-3</v>
      </c>
      <c r="J815" s="1">
        <v>3.5591799405533094E-2</v>
      </c>
      <c r="K815" s="1">
        <v>1.2320312734325791</v>
      </c>
      <c r="L815" s="1">
        <v>0</v>
      </c>
      <c r="M815" s="1">
        <v>4.1702127659574472E-3</v>
      </c>
      <c r="N815" s="1">
        <f t="shared" ref="N815:N820" si="326">N814</f>
        <v>117</v>
      </c>
      <c r="O815" s="1">
        <v>1391</v>
      </c>
      <c r="P815" s="1">
        <v>-1.1032359999060199</v>
      </c>
      <c r="Q815" s="1">
        <v>-2.2707376504652674</v>
      </c>
      <c r="R815" s="10">
        <v>85.252856432071837</v>
      </c>
      <c r="S815" s="1">
        <v>0</v>
      </c>
      <c r="T815" s="1">
        <v>1</v>
      </c>
      <c r="U815" s="1">
        <f t="shared" si="308"/>
        <v>1.9307089391238224</v>
      </c>
      <c r="V815" s="1">
        <f t="shared" si="309"/>
        <v>0</v>
      </c>
      <c r="W815" s="1">
        <f t="shared" si="310"/>
        <v>5.0864167835935765</v>
      </c>
      <c r="X815" s="1">
        <f t="shared" si="306"/>
        <v>0.42728002884867561</v>
      </c>
      <c r="Y815" s="1">
        <f t="shared" si="314"/>
        <v>1.4460119885329674</v>
      </c>
      <c r="Z815" s="1">
        <f t="shared" si="307"/>
        <v>5.4074875426173619E-2</v>
      </c>
      <c r="AA815" s="1">
        <f t="shared" si="311"/>
        <v>0</v>
      </c>
    </row>
    <row r="816" spans="1:27" x14ac:dyDescent="0.45">
      <c r="A816" s="6" t="s">
        <v>174</v>
      </c>
      <c r="B816" s="7" t="s">
        <v>31</v>
      </c>
      <c r="C816" s="1" t="s">
        <v>37</v>
      </c>
      <c r="D816" s="8">
        <v>157263</v>
      </c>
      <c r="E816" s="8">
        <v>202015000000</v>
      </c>
      <c r="F816" s="8">
        <v>59594</v>
      </c>
      <c r="G816" s="8">
        <v>32238</v>
      </c>
      <c r="H816" s="1">
        <v>-3.5994138154857226E-2</v>
      </c>
      <c r="I816" s="1">
        <v>-5.6652881132257821E-5</v>
      </c>
      <c r="J816" s="1">
        <v>2.8934844470611325</v>
      </c>
      <c r="K816" s="1">
        <v>0.36390145576707728</v>
      </c>
      <c r="L816" s="1">
        <v>-1.7641795934838771E-4</v>
      </c>
      <c r="M816" s="1">
        <v>1.0509341819626853E-4</v>
      </c>
      <c r="N816" s="1">
        <f t="shared" si="326"/>
        <v>117</v>
      </c>
      <c r="O816" s="1">
        <v>1392</v>
      </c>
      <c r="P816" s="1">
        <v>2.5455712379149</v>
      </c>
      <c r="Q816" s="1">
        <v>1.2656992860476952</v>
      </c>
      <c r="R816" s="10">
        <v>62.325581395348841</v>
      </c>
      <c r="S816" s="1">
        <v>0</v>
      </c>
      <c r="T816" s="1">
        <v>0</v>
      </c>
      <c r="U816" s="1">
        <f t="shared" si="308"/>
        <v>1.7946663384492023</v>
      </c>
      <c r="V816" s="1">
        <f t="shared" si="309"/>
        <v>0</v>
      </c>
      <c r="W816" s="1">
        <f t="shared" si="310"/>
        <v>5.1966265561516769</v>
      </c>
      <c r="X816" s="1">
        <f t="shared" si="306"/>
        <v>0.37894482491113612</v>
      </c>
      <c r="Y816" s="1">
        <f t="shared" si="314"/>
        <v>0.72675774122144099</v>
      </c>
      <c r="Z816" s="1">
        <f t="shared" si="307"/>
        <v>0.20499418172106598</v>
      </c>
      <c r="AA816" s="1">
        <f t="shared" si="311"/>
        <v>0</v>
      </c>
    </row>
    <row r="817" spans="1:27" x14ac:dyDescent="0.45">
      <c r="A817" s="6" t="s">
        <v>174</v>
      </c>
      <c r="B817" s="7" t="s">
        <v>32</v>
      </c>
      <c r="C817" s="1" t="s">
        <v>37</v>
      </c>
      <c r="D817" s="8">
        <v>195308</v>
      </c>
      <c r="E817" s="8">
        <v>247610000000</v>
      </c>
      <c r="F817" s="8">
        <v>88891</v>
      </c>
      <c r="G817" s="8">
        <v>21913</v>
      </c>
      <c r="H817" s="1">
        <v>-2.7106976744186141E-2</v>
      </c>
      <c r="I817" s="1">
        <v>-9.7151048199247449E-3</v>
      </c>
      <c r="J817" s="1">
        <v>-0.32051992892876496</v>
      </c>
      <c r="K817" s="1">
        <v>-0.11490323195102646</v>
      </c>
      <c r="L817" s="1">
        <v>1.8360023367302635E-3</v>
      </c>
      <c r="M817" s="1">
        <v>4.5565186416528141E-3</v>
      </c>
      <c r="N817" s="1">
        <f t="shared" si="326"/>
        <v>117</v>
      </c>
      <c r="O817" s="1">
        <v>1393</v>
      </c>
      <c r="P817" s="1">
        <v>-0.255074161311172</v>
      </c>
      <c r="Q817" s="1">
        <v>-0.2944706109416716</v>
      </c>
      <c r="R817" s="10">
        <v>73.210255219433421</v>
      </c>
      <c r="S817" s="1">
        <v>0</v>
      </c>
      <c r="T817" s="1">
        <v>1</v>
      </c>
      <c r="U817" s="1">
        <f t="shared" si="308"/>
        <v>1.86457192085696</v>
      </c>
      <c r="V817" s="1">
        <f t="shared" si="309"/>
        <v>0</v>
      </c>
      <c r="W817" s="1">
        <f t="shared" si="310"/>
        <v>5.2907200327640336</v>
      </c>
      <c r="X817" s="1">
        <f t="shared" si="306"/>
        <v>0.45513240625064</v>
      </c>
      <c r="Y817" s="1">
        <f t="shared" si="314"/>
        <v>0.84448958913595307</v>
      </c>
      <c r="Z817" s="1">
        <f t="shared" si="307"/>
        <v>0.11219714502222131</v>
      </c>
      <c r="AA817" s="1">
        <f t="shared" si="311"/>
        <v>0</v>
      </c>
    </row>
    <row r="818" spans="1:27" x14ac:dyDescent="0.45">
      <c r="A818" s="6" t="s">
        <v>174</v>
      </c>
      <c r="B818" s="7" t="s">
        <v>33</v>
      </c>
      <c r="C818" s="1" t="s">
        <v>37</v>
      </c>
      <c r="D818" s="8">
        <v>231926</v>
      </c>
      <c r="E818" s="8">
        <v>381874246000</v>
      </c>
      <c r="F818" s="8">
        <v>79822</v>
      </c>
      <c r="G818" s="8">
        <v>15264</v>
      </c>
      <c r="H818" s="1">
        <v>2.0357016837514817E-3</v>
      </c>
      <c r="I818" s="1">
        <v>5.7077433932870223E-5</v>
      </c>
      <c r="J818" s="1">
        <v>8.1071557727436946E-2</v>
      </c>
      <c r="K818" s="1">
        <v>0.12481076347660888</v>
      </c>
      <c r="L818" s="1">
        <v>-1.8621446828950141E-2</v>
      </c>
      <c r="M818" s="1">
        <v>9.8040185920083393E-3</v>
      </c>
      <c r="N818" s="1">
        <f t="shared" si="326"/>
        <v>117</v>
      </c>
      <c r="O818" s="1">
        <v>1394</v>
      </c>
      <c r="P818" s="1">
        <v>-9.4252027713625702E-2</v>
      </c>
      <c r="Q818" s="1">
        <v>-9.8994187921712204E-2</v>
      </c>
      <c r="R818" s="10">
        <v>90.664430326402979</v>
      </c>
      <c r="S818" s="1">
        <v>0</v>
      </c>
      <c r="T818" s="1">
        <v>0</v>
      </c>
      <c r="U818" s="1">
        <f t="shared" si="308"/>
        <v>1.9574369370842313</v>
      </c>
      <c r="V818" s="1">
        <f t="shared" si="309"/>
        <v>0</v>
      </c>
      <c r="W818" s="1">
        <f t="shared" si="310"/>
        <v>5.3653494378298019</v>
      </c>
      <c r="X818" s="1">
        <f t="shared" si="306"/>
        <v>0.34417012322896096</v>
      </c>
      <c r="Y818" s="1">
        <f t="shared" si="314"/>
        <v>0.92052685804854051</v>
      </c>
      <c r="Z818" s="1">
        <f t="shared" si="307"/>
        <v>6.581409587540854E-2</v>
      </c>
      <c r="AA818" s="1">
        <f t="shared" si="311"/>
        <v>0</v>
      </c>
    </row>
    <row r="819" spans="1:27" x14ac:dyDescent="0.45">
      <c r="A819" s="6" t="s">
        <v>174</v>
      </c>
      <c r="B819" s="7" t="s">
        <v>34</v>
      </c>
      <c r="C819" s="1" t="s">
        <v>37</v>
      </c>
      <c r="D819" s="6">
        <v>279295</v>
      </c>
      <c r="E819" s="6">
        <v>519218778000</v>
      </c>
      <c r="F819" s="6">
        <v>91251</v>
      </c>
      <c r="G819" s="6">
        <v>38659</v>
      </c>
      <c r="H819" s="1">
        <v>-1.0805547132257955E-3</v>
      </c>
      <c r="I819" s="1">
        <v>1.350517909385625E-3</v>
      </c>
      <c r="J819" s="1">
        <v>1.0481618719228725</v>
      </c>
      <c r="K819" s="1">
        <v>7.0148874616102738E-2</v>
      </c>
      <c r="L819" s="1">
        <v>1.092605543852896E-2</v>
      </c>
      <c r="M819" s="1">
        <v>-9.8025313958434793E-4</v>
      </c>
      <c r="N819" s="1">
        <f t="shared" si="326"/>
        <v>117</v>
      </c>
      <c r="O819" s="1">
        <v>1395</v>
      </c>
      <c r="P819" s="1">
        <v>0.92516902294129699</v>
      </c>
      <c r="Q819" s="1">
        <v>0.65501376801054001</v>
      </c>
      <c r="R819" s="11">
        <v>91.479895386576956</v>
      </c>
      <c r="S819" s="1">
        <v>0</v>
      </c>
      <c r="T819" s="1">
        <v>0</v>
      </c>
      <c r="U819" s="1">
        <f t="shared" si="308"/>
        <v>1.9613256592899979</v>
      </c>
      <c r="V819" s="1">
        <f t="shared" si="309"/>
        <v>0</v>
      </c>
      <c r="W819" s="1">
        <f t="shared" si="310"/>
        <v>5.4460631609360695</v>
      </c>
      <c r="X819" s="1">
        <f t="shared" si="306"/>
        <v>0.32671906049159488</v>
      </c>
      <c r="Y819" s="1">
        <f t="shared" si="314"/>
        <v>1.015649353916686</v>
      </c>
      <c r="Z819" s="1">
        <f t="shared" si="307"/>
        <v>0.13841636978821675</v>
      </c>
      <c r="AA819" s="1">
        <f t="shared" si="311"/>
        <v>0</v>
      </c>
    </row>
    <row r="820" spans="1:27" x14ac:dyDescent="0.45">
      <c r="A820" s="6" t="s">
        <v>174</v>
      </c>
      <c r="B820" s="7" t="s">
        <v>35</v>
      </c>
      <c r="C820" s="1" t="s">
        <v>37</v>
      </c>
      <c r="D820" s="6">
        <v>332258</v>
      </c>
      <c r="E820" s="6">
        <v>391162616000</v>
      </c>
      <c r="F820" s="6">
        <v>105947</v>
      </c>
      <c r="G820" s="6">
        <v>26170</v>
      </c>
      <c r="H820" s="1">
        <v>5.6942684653797605E-3</v>
      </c>
      <c r="I820" s="1">
        <v>3.543862175653107E-2</v>
      </c>
      <c r="J820" s="1">
        <v>-0.15595907649913934</v>
      </c>
      <c r="K820" s="1">
        <v>0.35623878719875712</v>
      </c>
      <c r="L820" s="1">
        <v>-2.0878608357397282E-2</v>
      </c>
      <c r="M820" s="1">
        <v>-1.2250779595065141E-2</v>
      </c>
      <c r="N820" s="1">
        <f t="shared" si="326"/>
        <v>117</v>
      </c>
      <c r="O820" s="1">
        <v>1396</v>
      </c>
      <c r="P820" s="1">
        <v>-0.56667070170699896</v>
      </c>
      <c r="Q820" s="1">
        <v>-0.83625733587550821</v>
      </c>
      <c r="R820" s="11">
        <v>86.251031510632416</v>
      </c>
      <c r="S820" s="1">
        <v>0</v>
      </c>
      <c r="T820" s="1">
        <v>1</v>
      </c>
      <c r="U820" s="1">
        <f t="shared" si="308"/>
        <v>1.9357642976780294</v>
      </c>
      <c r="V820" s="1">
        <f t="shared" si="309"/>
        <v>0</v>
      </c>
      <c r="W820" s="1">
        <f t="shared" si="310"/>
        <v>5.5214754465418654</v>
      </c>
      <c r="X820" s="1">
        <f t="shared" si="306"/>
        <v>0.31886967356692691</v>
      </c>
      <c r="Y820" s="1">
        <f t="shared" si="314"/>
        <v>0.54721321172151904</v>
      </c>
      <c r="Z820" s="1">
        <f t="shared" si="307"/>
        <v>7.876409296390155E-2</v>
      </c>
      <c r="AA820" s="1">
        <f t="shared" si="311"/>
        <v>0</v>
      </c>
    </row>
    <row r="821" spans="1:27" ht="16.5" x14ac:dyDescent="0.45">
      <c r="A821" s="6" t="s">
        <v>175</v>
      </c>
      <c r="B821" s="7" t="s">
        <v>28</v>
      </c>
      <c r="C821" s="7" t="s">
        <v>44</v>
      </c>
      <c r="D821" s="8">
        <v>553478</v>
      </c>
      <c r="E821" s="8">
        <v>436464000000</v>
      </c>
      <c r="F821" s="8">
        <v>374492</v>
      </c>
      <c r="G821" s="8">
        <v>45544</v>
      </c>
      <c r="H821" s="1">
        <v>3.7543561659882249E-2</v>
      </c>
      <c r="I821" s="1">
        <v>9.9607356891919813E-3</v>
      </c>
      <c r="J821" s="1">
        <v>0.81007333366819023</v>
      </c>
      <c r="K821" s="1">
        <v>0.13436263586338623</v>
      </c>
      <c r="L821" s="1">
        <v>0</v>
      </c>
      <c r="M821" s="1">
        <v>2.5758213562651591E-3</v>
      </c>
      <c r="N821" s="1">
        <f t="shared" ref="N821" si="327">N820+1</f>
        <v>118</v>
      </c>
      <c r="O821" s="1">
        <v>1390</v>
      </c>
      <c r="P821" s="1">
        <v>0.59211022575546801</v>
      </c>
      <c r="Q821" s="1">
        <v>0.46506032230898664</v>
      </c>
      <c r="R821" s="9">
        <v>74.815095879575452</v>
      </c>
      <c r="S821" s="1">
        <v>5.84</v>
      </c>
      <c r="T821" s="1">
        <v>0</v>
      </c>
      <c r="U821" s="1">
        <f t="shared" si="308"/>
        <v>1.8739892368447768</v>
      </c>
      <c r="V821" s="1">
        <f t="shared" si="309"/>
        <v>1</v>
      </c>
      <c r="W821" s="1">
        <f t="shared" si="310"/>
        <v>5.7431003629410506</v>
      </c>
      <c r="X821" s="1">
        <f t="shared" si="306"/>
        <v>0.67661587271761481</v>
      </c>
      <c r="Y821" s="1">
        <f t="shared" si="314"/>
        <v>0.89139830716015511</v>
      </c>
      <c r="Z821" s="1">
        <f t="shared" si="307"/>
        <v>8.2286920166655231E-2</v>
      </c>
      <c r="AA821" s="1">
        <f t="shared" si="311"/>
        <v>1.8739892368447768</v>
      </c>
    </row>
    <row r="822" spans="1:27" x14ac:dyDescent="0.45">
      <c r="A822" s="6" t="s">
        <v>175</v>
      </c>
      <c r="B822" s="7" t="s">
        <v>30</v>
      </c>
      <c r="C822" s="7" t="s">
        <v>44</v>
      </c>
      <c r="D822" s="8">
        <v>640893</v>
      </c>
      <c r="E822" s="8">
        <v>537984000000</v>
      </c>
      <c r="F822" s="8">
        <v>420046</v>
      </c>
      <c r="G822" s="8">
        <v>46158</v>
      </c>
      <c r="H822" s="1">
        <v>-3.332025204919887E-4</v>
      </c>
      <c r="I822" s="1">
        <v>3.6481299368714905E-3</v>
      </c>
      <c r="J822" s="1">
        <v>0.84668428756755254</v>
      </c>
      <c r="K822" s="1">
        <v>1.2811955018341452</v>
      </c>
      <c r="L822" s="1">
        <v>2.0511356379182238E-3</v>
      </c>
      <c r="M822" s="1">
        <v>8.6509903165146486E-3</v>
      </c>
      <c r="N822" s="1">
        <f t="shared" ref="N822:N827" si="328">N821</f>
        <v>118</v>
      </c>
      <c r="O822" s="1">
        <v>1391</v>
      </c>
      <c r="P822" s="1">
        <v>-0.31837558619707601</v>
      </c>
      <c r="Q822" s="1">
        <v>-0.38327648573565926</v>
      </c>
      <c r="R822" s="10">
        <v>49.829457364341089</v>
      </c>
      <c r="S822" s="1">
        <v>0</v>
      </c>
      <c r="T822" s="1">
        <v>1</v>
      </c>
      <c r="U822" s="1">
        <f t="shared" si="308"/>
        <v>1.6974861577920579</v>
      </c>
      <c r="V822" s="1">
        <f t="shared" si="309"/>
        <v>0</v>
      </c>
      <c r="W822" s="1">
        <f t="shared" si="310"/>
        <v>5.8067855281327088</v>
      </c>
      <c r="X822" s="1">
        <f t="shared" si="306"/>
        <v>0.65540737689442696</v>
      </c>
      <c r="Y822" s="1">
        <f t="shared" si="314"/>
        <v>0.89035866587278489</v>
      </c>
      <c r="Z822" s="1">
        <f t="shared" si="307"/>
        <v>7.2021382664500935E-2</v>
      </c>
      <c r="AA822" s="1">
        <f t="shared" si="311"/>
        <v>0</v>
      </c>
    </row>
    <row r="823" spans="1:27" x14ac:dyDescent="0.45">
      <c r="A823" s="6" t="s">
        <v>175</v>
      </c>
      <c r="B823" s="7" t="s">
        <v>31</v>
      </c>
      <c r="C823" s="7" t="s">
        <v>44</v>
      </c>
      <c r="D823" s="8">
        <v>702720</v>
      </c>
      <c r="E823" s="8">
        <v>553680000000</v>
      </c>
      <c r="F823" s="8">
        <v>486480</v>
      </c>
      <c r="G823" s="8">
        <v>43658</v>
      </c>
      <c r="H823" s="1">
        <v>2.296783475490707E-2</v>
      </c>
      <c r="I823" s="1">
        <v>1.5046009288983907E-3</v>
      </c>
      <c r="J823" s="1">
        <v>1.6110092639202986</v>
      </c>
      <c r="K823" s="1">
        <v>0.33795100261858313</v>
      </c>
      <c r="L823" s="1">
        <v>-1.844511427482158E-3</v>
      </c>
      <c r="M823" s="1">
        <v>1.999848944086325E-3</v>
      </c>
      <c r="N823" s="1">
        <f t="shared" si="328"/>
        <v>118</v>
      </c>
      <c r="O823" s="1">
        <v>1392</v>
      </c>
      <c r="P823" s="1">
        <v>1.2286819106675</v>
      </c>
      <c r="Q823" s="1">
        <v>0.80141033927088279</v>
      </c>
      <c r="R823" s="10">
        <v>69.245837050149433</v>
      </c>
      <c r="S823" s="1">
        <v>0</v>
      </c>
      <c r="T823" s="1">
        <v>0</v>
      </c>
      <c r="U823" s="1">
        <f t="shared" si="308"/>
        <v>1.8403936694261196</v>
      </c>
      <c r="V823" s="1">
        <f t="shared" si="309"/>
        <v>0</v>
      </c>
      <c r="W823" s="1">
        <f t="shared" si="310"/>
        <v>5.8467823140979602</v>
      </c>
      <c r="X823" s="1">
        <f t="shared" si="306"/>
        <v>0.6922814207650273</v>
      </c>
      <c r="Y823" s="1">
        <f t="shared" si="314"/>
        <v>0.94019800056541569</v>
      </c>
      <c r="Z823" s="1">
        <f t="shared" si="307"/>
        <v>6.2127163023679419E-2</v>
      </c>
      <c r="AA823" s="1">
        <f t="shared" si="311"/>
        <v>0</v>
      </c>
    </row>
    <row r="824" spans="1:27" x14ac:dyDescent="0.45">
      <c r="A824" s="6" t="s">
        <v>175</v>
      </c>
      <c r="B824" s="7" t="s">
        <v>32</v>
      </c>
      <c r="C824" s="7" t="s">
        <v>44</v>
      </c>
      <c r="D824" s="8">
        <v>822693</v>
      </c>
      <c r="E824" s="8">
        <v>528336000000</v>
      </c>
      <c r="F824" s="8">
        <v>590527</v>
      </c>
      <c r="G824" s="8">
        <v>25175</v>
      </c>
      <c r="H824" s="1">
        <v>0</v>
      </c>
      <c r="I824" s="1">
        <v>5.9063910843026586E-4</v>
      </c>
      <c r="J824" s="1">
        <v>-0.4784679908206062</v>
      </c>
      <c r="K824" s="1">
        <v>-0.11554135484019269</v>
      </c>
      <c r="L824" s="1">
        <v>-2.0414750484850576E-3</v>
      </c>
      <c r="M824" s="1">
        <v>6.1632595474830877E-4</v>
      </c>
      <c r="N824" s="1">
        <f t="shared" si="328"/>
        <v>118</v>
      </c>
      <c r="O824" s="1">
        <v>1393</v>
      </c>
      <c r="P824" s="1">
        <v>-0.44684087645058601</v>
      </c>
      <c r="Q824" s="1">
        <v>-0.59210957283010845</v>
      </c>
      <c r="R824" s="10">
        <v>76.359746045108565</v>
      </c>
      <c r="S824" s="1">
        <v>0</v>
      </c>
      <c r="T824" s="1">
        <v>1</v>
      </c>
      <c r="U824" s="1">
        <f t="shared" si="308"/>
        <v>1.8828644753608197</v>
      </c>
      <c r="V824" s="1">
        <f t="shared" si="309"/>
        <v>0</v>
      </c>
      <c r="W824" s="1">
        <f t="shared" si="310"/>
        <v>5.9152378020657581</v>
      </c>
      <c r="X824" s="1">
        <f t="shared" si="306"/>
        <v>0.71779752593008572</v>
      </c>
      <c r="Y824" s="1">
        <f t="shared" si="314"/>
        <v>0.8222798119018766</v>
      </c>
      <c r="Z824" s="1">
        <f t="shared" si="307"/>
        <v>3.0600722262131803E-2</v>
      </c>
      <c r="AA824" s="1">
        <f t="shared" si="311"/>
        <v>0</v>
      </c>
    </row>
    <row r="825" spans="1:27" x14ac:dyDescent="0.45">
      <c r="A825" s="6" t="s">
        <v>175</v>
      </c>
      <c r="B825" s="7" t="s">
        <v>33</v>
      </c>
      <c r="C825" s="7" t="s">
        <v>44</v>
      </c>
      <c r="D825" s="8">
        <v>957316</v>
      </c>
      <c r="E825" s="8">
        <v>722880000000</v>
      </c>
      <c r="F825" s="8">
        <v>697593</v>
      </c>
      <c r="G825" s="8">
        <v>33317</v>
      </c>
      <c r="H825" s="1">
        <v>0.11540899649470952</v>
      </c>
      <c r="I825" s="1">
        <v>6.7702083791046285E-3</v>
      </c>
      <c r="J825" s="1">
        <v>0.19709062218090231</v>
      </c>
      <c r="K825" s="1">
        <v>0.14976720700383905</v>
      </c>
      <c r="L825" s="1">
        <v>-2.1637379731520499E-2</v>
      </c>
      <c r="M825" s="1">
        <v>1.0798382825921285E-2</v>
      </c>
      <c r="N825" s="1">
        <f t="shared" si="328"/>
        <v>118</v>
      </c>
      <c r="O825" s="1">
        <v>1394</v>
      </c>
      <c r="P825" s="1">
        <v>-0.11280213833881</v>
      </c>
      <c r="Q825" s="1">
        <v>-0.11968725315944569</v>
      </c>
      <c r="R825" s="10">
        <v>71.510741971207082</v>
      </c>
      <c r="S825" s="1">
        <v>0</v>
      </c>
      <c r="T825" s="1">
        <v>0</v>
      </c>
      <c r="U825" s="1">
        <f t="shared" si="308"/>
        <v>1.8543712841565074</v>
      </c>
      <c r="V825" s="1">
        <f t="shared" si="309"/>
        <v>0</v>
      </c>
      <c r="W825" s="1">
        <f t="shared" si="310"/>
        <v>5.9810553175088499</v>
      </c>
      <c r="X825" s="1">
        <f t="shared" si="306"/>
        <v>0.72869668949437805</v>
      </c>
      <c r="Y825" s="1">
        <f t="shared" si="314"/>
        <v>1.0236275548050933</v>
      </c>
      <c r="Z825" s="1">
        <f t="shared" si="307"/>
        <v>3.4802510351858738E-2</v>
      </c>
      <c r="AA825" s="1">
        <f t="shared" si="311"/>
        <v>0</v>
      </c>
    </row>
    <row r="826" spans="1:27" x14ac:dyDescent="0.45">
      <c r="A826" s="6" t="s">
        <v>175</v>
      </c>
      <c r="B826" s="7" t="s">
        <v>34</v>
      </c>
      <c r="C826" s="7" t="s">
        <v>44</v>
      </c>
      <c r="D826" s="6">
        <v>1010120</v>
      </c>
      <c r="E826" s="6">
        <v>695952000000</v>
      </c>
      <c r="F826" s="6">
        <v>712160</v>
      </c>
      <c r="G826" s="6">
        <v>53270</v>
      </c>
      <c r="H826" s="1">
        <v>0</v>
      </c>
      <c r="I826" s="1">
        <v>6.1907378980549709E-4</v>
      </c>
      <c r="J826" s="1">
        <v>4.7240882641009341E-2</v>
      </c>
      <c r="K826" s="1">
        <v>7.2353039951433107E-2</v>
      </c>
      <c r="L826" s="1">
        <v>-4.1371054345723578E-4</v>
      </c>
      <c r="M826" s="1">
        <v>1.8700200552875495E-3</v>
      </c>
      <c r="N826" s="1">
        <f t="shared" si="328"/>
        <v>118</v>
      </c>
      <c r="O826" s="1">
        <v>1395</v>
      </c>
      <c r="P826" s="1">
        <v>-8.1303622493435299E-2</v>
      </c>
      <c r="Q826" s="1">
        <v>-8.4799594777076298E-2</v>
      </c>
      <c r="R826" s="11">
        <v>91.110439947649255</v>
      </c>
      <c r="S826" s="1">
        <v>0</v>
      </c>
      <c r="T826" s="1">
        <v>0</v>
      </c>
      <c r="U826" s="1">
        <f t="shared" si="308"/>
        <v>1.9595681437334724</v>
      </c>
      <c r="V826" s="1">
        <f t="shared" si="309"/>
        <v>0</v>
      </c>
      <c r="W826" s="1">
        <f t="shared" si="310"/>
        <v>6.0043729700619624</v>
      </c>
      <c r="X826" s="1">
        <f t="shared" si="306"/>
        <v>0.70502514552726414</v>
      </c>
      <c r="Y826" s="1">
        <f t="shared" si="314"/>
        <v>0.84832144313087221</v>
      </c>
      <c r="Z826" s="1">
        <f t="shared" si="307"/>
        <v>5.2736308557399122E-2</v>
      </c>
      <c r="AA826" s="1">
        <f t="shared" si="311"/>
        <v>0</v>
      </c>
    </row>
    <row r="827" spans="1:27" x14ac:dyDescent="0.45">
      <c r="A827" s="6" t="s">
        <v>175</v>
      </c>
      <c r="B827" s="7" t="s">
        <v>35</v>
      </c>
      <c r="C827" s="7" t="s">
        <v>44</v>
      </c>
      <c r="D827" s="6">
        <v>1348575</v>
      </c>
      <c r="E827" s="6">
        <v>1142064000000</v>
      </c>
      <c r="F827" s="6">
        <v>947726</v>
      </c>
      <c r="G827" s="6">
        <v>178276</v>
      </c>
      <c r="H827" s="1">
        <v>-4.86980566863814E-2</v>
      </c>
      <c r="I827" s="1">
        <v>-7.7556709002597575E-3</v>
      </c>
      <c r="J827" s="1">
        <v>0.63525694065454297</v>
      </c>
      <c r="K827" s="1">
        <v>0.29999518191290103</v>
      </c>
      <c r="L827" s="1">
        <v>1.6955995155429955E-2</v>
      </c>
      <c r="M827" s="1">
        <v>2.8111789300564044E-2</v>
      </c>
      <c r="N827" s="1">
        <f t="shared" si="328"/>
        <v>118</v>
      </c>
      <c r="O827" s="1">
        <v>1396</v>
      </c>
      <c r="P827" s="1">
        <v>0.40519189205272399</v>
      </c>
      <c r="Q827" s="1">
        <v>0.34017387143325584</v>
      </c>
      <c r="R827" s="11">
        <v>53.794708329592048</v>
      </c>
      <c r="S827" s="1">
        <v>0</v>
      </c>
      <c r="T827" s="1">
        <v>0</v>
      </c>
      <c r="U827" s="1">
        <f t="shared" si="308"/>
        <v>1.7307395571480577</v>
      </c>
      <c r="V827" s="1">
        <f t="shared" si="309"/>
        <v>0</v>
      </c>
      <c r="W827" s="1">
        <f t="shared" si="310"/>
        <v>6.1298751044265742</v>
      </c>
      <c r="X827" s="1">
        <f t="shared" si="306"/>
        <v>0.7027610626031181</v>
      </c>
      <c r="Y827" s="1">
        <f t="shared" si="314"/>
        <v>1.0470076328900995</v>
      </c>
      <c r="Z827" s="1">
        <f t="shared" si="307"/>
        <v>0.13219583634577239</v>
      </c>
      <c r="AA827" s="1">
        <f t="shared" si="311"/>
        <v>0</v>
      </c>
    </row>
    <row r="828" spans="1:27" ht="16.5" x14ac:dyDescent="0.45">
      <c r="A828" s="6" t="s">
        <v>176</v>
      </c>
      <c r="B828" s="7" t="s">
        <v>28</v>
      </c>
      <c r="C828" s="1" t="s">
        <v>37</v>
      </c>
      <c r="D828" s="8">
        <v>2097112</v>
      </c>
      <c r="E828" s="8">
        <v>500604300000</v>
      </c>
      <c r="F828" s="8">
        <v>1135614</v>
      </c>
      <c r="G828" s="8">
        <v>170505</v>
      </c>
      <c r="H828" s="1">
        <v>-2.3946804195398928E-2</v>
      </c>
      <c r="I828" s="1">
        <v>1.0794915222691655E-3</v>
      </c>
      <c r="J828" s="1">
        <v>-0.35808267990358134</v>
      </c>
      <c r="K828" s="1">
        <v>0.19980444767838465</v>
      </c>
      <c r="L828" s="1">
        <v>0</v>
      </c>
      <c r="M828" s="1">
        <v>-9.9023974225338762E-3</v>
      </c>
      <c r="N828" s="1">
        <f t="shared" ref="N828" si="329">N827+1</f>
        <v>119</v>
      </c>
      <c r="O828" s="1">
        <v>1390</v>
      </c>
      <c r="P828" s="1">
        <v>-0.58991075737484999</v>
      </c>
      <c r="Q828" s="1">
        <v>-0.89138047802996923</v>
      </c>
      <c r="R828" s="9">
        <v>61.52632537328963</v>
      </c>
      <c r="S828" s="1">
        <v>0</v>
      </c>
      <c r="T828" s="1">
        <v>1</v>
      </c>
      <c r="U828" s="1">
        <f t="shared" si="308"/>
        <v>1.7890609778580813</v>
      </c>
      <c r="V828" s="1">
        <f t="shared" si="309"/>
        <v>0</v>
      </c>
      <c r="W828" s="1">
        <f t="shared" si="310"/>
        <v>6.3216216253547435</v>
      </c>
      <c r="X828" s="1">
        <f t="shared" si="306"/>
        <v>0.5415132811218476</v>
      </c>
      <c r="Y828" s="1">
        <f t="shared" si="314"/>
        <v>-0.65267651629031609</v>
      </c>
      <c r="Z828" s="1">
        <f t="shared" si="307"/>
        <v>8.1304670422943551E-2</v>
      </c>
      <c r="AA828" s="1">
        <f t="shared" si="311"/>
        <v>0</v>
      </c>
    </row>
    <row r="829" spans="1:27" x14ac:dyDescent="0.45">
      <c r="A829" s="6" t="s">
        <v>176</v>
      </c>
      <c r="B829" s="7" t="s">
        <v>30</v>
      </c>
      <c r="C829" s="1" t="s">
        <v>37</v>
      </c>
      <c r="D829" s="8">
        <v>1945924</v>
      </c>
      <c r="E829" s="8">
        <v>1329841800000</v>
      </c>
      <c r="F829" s="8">
        <v>1217133</v>
      </c>
      <c r="G829" s="8">
        <v>-150169</v>
      </c>
      <c r="H829" s="1">
        <v>-7.9476264884965756E-4</v>
      </c>
      <c r="I829" s="1">
        <v>-5.9137529345604182E-3</v>
      </c>
      <c r="J829" s="1">
        <v>5.7068645640074279E-2</v>
      </c>
      <c r="K829" s="1">
        <v>1.0909788685681796</v>
      </c>
      <c r="L829" s="1">
        <v>0</v>
      </c>
      <c r="M829" s="1">
        <v>3.6481299368714905E-3</v>
      </c>
      <c r="N829" s="1">
        <f t="shared" ref="N829:N834" si="330">N828</f>
        <v>119</v>
      </c>
      <c r="O829" s="1">
        <v>1391</v>
      </c>
      <c r="P829" s="1">
        <v>-0.95148538035535801</v>
      </c>
      <c r="Q829" s="1">
        <v>-3.0258900904893946</v>
      </c>
      <c r="R829" s="10">
        <v>31.379783993856563</v>
      </c>
      <c r="S829" s="1">
        <v>0</v>
      </c>
      <c r="T829" s="1">
        <v>1</v>
      </c>
      <c r="U829" s="1">
        <f t="shared" si="308"/>
        <v>1.4966499497480807</v>
      </c>
      <c r="V829" s="1">
        <f t="shared" si="309"/>
        <v>0</v>
      </c>
      <c r="W829" s="1">
        <f t="shared" si="310"/>
        <v>6.289125874459998</v>
      </c>
      <c r="X829" s="1">
        <f t="shared" si="306"/>
        <v>0.62547817900390767</v>
      </c>
      <c r="Y829" s="1">
        <f t="shared" si="314"/>
        <v>0.60142826997004029</v>
      </c>
      <c r="Z829" s="1">
        <f t="shared" si="307"/>
        <v>-7.7171050873518179E-2</v>
      </c>
      <c r="AA829" s="1">
        <f t="shared" si="311"/>
        <v>0</v>
      </c>
    </row>
    <row r="830" spans="1:27" x14ac:dyDescent="0.45">
      <c r="A830" s="6" t="s">
        <v>176</v>
      </c>
      <c r="B830" s="7" t="s">
        <v>31</v>
      </c>
      <c r="C830" s="1" t="s">
        <v>37</v>
      </c>
      <c r="D830" s="8">
        <v>1985277</v>
      </c>
      <c r="E830" s="8">
        <v>1656561375000</v>
      </c>
      <c r="F830" s="8">
        <v>1233414</v>
      </c>
      <c r="G830" s="8">
        <v>58649</v>
      </c>
      <c r="H830" s="1">
        <v>-2.4371557842697948E-2</v>
      </c>
      <c r="I830" s="1">
        <v>-6.0797748433945634E-4</v>
      </c>
      <c r="J830" s="1">
        <v>1.0078067958438639</v>
      </c>
      <c r="K830" s="1">
        <v>0.37990401566203363</v>
      </c>
      <c r="L830" s="1">
        <v>-3.8917172508321975E-2</v>
      </c>
      <c r="M830" s="1">
        <v>1.0509341819626853E-4</v>
      </c>
      <c r="N830" s="1">
        <f t="shared" si="330"/>
        <v>119</v>
      </c>
      <c r="O830" s="1">
        <v>1392</v>
      </c>
      <c r="P830" s="1">
        <v>0.6118076265972</v>
      </c>
      <c r="Q830" s="1">
        <v>0.47735629862384449</v>
      </c>
      <c r="R830" s="10">
        <v>57.054263565891468</v>
      </c>
      <c r="S830" s="1">
        <v>0</v>
      </c>
      <c r="T830" s="1">
        <v>0</v>
      </c>
      <c r="U830" s="1">
        <f t="shared" si="308"/>
        <v>1.7562881040382499</v>
      </c>
      <c r="V830" s="1">
        <f t="shared" si="309"/>
        <v>0</v>
      </c>
      <c r="W830" s="1">
        <f t="shared" si="310"/>
        <v>6.2978211111890934</v>
      </c>
      <c r="X830" s="1">
        <f t="shared" si="306"/>
        <v>0.62128055681902328</v>
      </c>
      <c r="Y830" s="1">
        <f t="shared" si="314"/>
        <v>0.78994514556291795</v>
      </c>
      <c r="Z830" s="1">
        <f t="shared" si="307"/>
        <v>2.9541973235976644E-2</v>
      </c>
      <c r="AA830" s="1">
        <f t="shared" si="311"/>
        <v>0</v>
      </c>
    </row>
    <row r="831" spans="1:27" x14ac:dyDescent="0.45">
      <c r="A831" s="6" t="s">
        <v>176</v>
      </c>
      <c r="B831" s="7" t="s">
        <v>32</v>
      </c>
      <c r="C831" s="1" t="s">
        <v>37</v>
      </c>
      <c r="D831" s="8">
        <v>2617092</v>
      </c>
      <c r="E831" s="8">
        <v>3117933000000</v>
      </c>
      <c r="F831" s="8">
        <v>1294532</v>
      </c>
      <c r="G831" s="8">
        <v>308933</v>
      </c>
      <c r="H831" s="1">
        <v>2.8123237749898361E-2</v>
      </c>
      <c r="I831" s="1">
        <v>8.934484276609183E-3</v>
      </c>
      <c r="J831" s="1">
        <v>0.29651179053959553</v>
      </c>
      <c r="K831" s="1">
        <v>-0.11034152076744469</v>
      </c>
      <c r="L831" s="1">
        <v>4.6694642818615253E-2</v>
      </c>
      <c r="M831" s="1">
        <v>5.9063910843026586E-4</v>
      </c>
      <c r="N831" s="1">
        <f t="shared" si="330"/>
        <v>119</v>
      </c>
      <c r="O831" s="1">
        <v>1393</v>
      </c>
      <c r="P831" s="1">
        <v>0.32445260438951101</v>
      </c>
      <c r="Q831" s="1">
        <v>0.28099924531435422</v>
      </c>
      <c r="R831" s="10">
        <v>58.914728682170541</v>
      </c>
      <c r="S831" s="1">
        <v>0</v>
      </c>
      <c r="T831" s="1">
        <v>0</v>
      </c>
      <c r="U831" s="1">
        <f t="shared" si="308"/>
        <v>1.7702238819815423</v>
      </c>
      <c r="V831" s="1">
        <f t="shared" si="309"/>
        <v>0</v>
      </c>
      <c r="W831" s="1">
        <f t="shared" si="310"/>
        <v>6.4178189898886568</v>
      </c>
      <c r="X831" s="1">
        <f t="shared" si="306"/>
        <v>0.49464520162073017</v>
      </c>
      <c r="Y831" s="1">
        <f t="shared" si="314"/>
        <v>0.85760102993006215</v>
      </c>
      <c r="Z831" s="1">
        <f t="shared" si="307"/>
        <v>0.1180443790283261</v>
      </c>
      <c r="AA831" s="1">
        <f t="shared" si="311"/>
        <v>0</v>
      </c>
    </row>
    <row r="832" spans="1:27" x14ac:dyDescent="0.45">
      <c r="A832" s="6" t="s">
        <v>176</v>
      </c>
      <c r="B832" s="7" t="s">
        <v>33</v>
      </c>
      <c r="C832" s="1" t="s">
        <v>37</v>
      </c>
      <c r="D832" s="8">
        <v>2711768</v>
      </c>
      <c r="E832" s="8">
        <v>2156527800000</v>
      </c>
      <c r="F832" s="8">
        <v>1395428</v>
      </c>
      <c r="G832" s="8">
        <v>130766</v>
      </c>
      <c r="H832" s="1">
        <v>3.4358886635223948E-2</v>
      </c>
      <c r="I832" s="1">
        <v>1.2092229800324058E-2</v>
      </c>
      <c r="J832" s="1">
        <v>0.21273921767459916</v>
      </c>
      <c r="K832" s="1">
        <v>9.5657695104709242E-2</v>
      </c>
      <c r="L832" s="1">
        <v>-1.6652063494887431E-2</v>
      </c>
      <c r="M832" s="1">
        <v>3.2681280028031776E-4</v>
      </c>
      <c r="N832" s="1">
        <f t="shared" si="330"/>
        <v>119</v>
      </c>
      <c r="O832" s="1">
        <v>1394</v>
      </c>
      <c r="P832" s="1">
        <v>1.86818372901679E-2</v>
      </c>
      <c r="Q832" s="1">
        <v>1.8509475153052825E-2</v>
      </c>
      <c r="R832" s="10">
        <v>88.994403156252872</v>
      </c>
      <c r="S832" s="1">
        <v>0</v>
      </c>
      <c r="T832" s="1">
        <v>0</v>
      </c>
      <c r="U832" s="1">
        <f t="shared" si="308"/>
        <v>1.9493626947933809</v>
      </c>
      <c r="V832" s="1">
        <f t="shared" si="309"/>
        <v>0</v>
      </c>
      <c r="W832" s="1">
        <f t="shared" si="310"/>
        <v>6.4332525315705116</v>
      </c>
      <c r="X832" s="1">
        <f t="shared" si="306"/>
        <v>0.51458236840319671</v>
      </c>
      <c r="Y832" s="1">
        <f t="shared" si="314"/>
        <v>0.49364427008476608</v>
      </c>
      <c r="Z832" s="1">
        <f t="shared" si="307"/>
        <v>4.8221676780609547E-2</v>
      </c>
      <c r="AA832" s="1">
        <f t="shared" si="311"/>
        <v>0</v>
      </c>
    </row>
    <row r="833" spans="1:27" x14ac:dyDescent="0.45">
      <c r="A833" s="6" t="s">
        <v>176</v>
      </c>
      <c r="B833" s="7" t="s">
        <v>34</v>
      </c>
      <c r="C833" s="1" t="s">
        <v>37</v>
      </c>
      <c r="D833" s="6">
        <v>2963984</v>
      </c>
      <c r="E833" s="6">
        <v>2147342400000</v>
      </c>
      <c r="F833" s="6">
        <v>1725830</v>
      </c>
      <c r="G833" s="6">
        <v>74872</v>
      </c>
      <c r="H833" s="1">
        <v>-1.2433086813584064E-2</v>
      </c>
      <c r="I833" s="1">
        <v>-2.7783587704045479E-4</v>
      </c>
      <c r="J833" s="1">
        <v>-0.22071100397176613</v>
      </c>
      <c r="K833" s="1">
        <v>6.5524281854140415E-2</v>
      </c>
      <c r="L833" s="1">
        <v>3.1270510749773113E-2</v>
      </c>
      <c r="M833" s="1">
        <v>-1.3248844283392464E-3</v>
      </c>
      <c r="N833" s="1">
        <f t="shared" si="330"/>
        <v>119</v>
      </c>
      <c r="O833" s="1">
        <v>1395</v>
      </c>
      <c r="P833" s="1">
        <v>-0.31709634979999701</v>
      </c>
      <c r="Q833" s="1">
        <v>-0.38140149788367217</v>
      </c>
      <c r="R833" s="11">
        <v>87.120795265780728</v>
      </c>
      <c r="S833" s="1">
        <v>0</v>
      </c>
      <c r="T833" s="1">
        <v>1</v>
      </c>
      <c r="U833" s="1">
        <f t="shared" si="308"/>
        <v>1.9401218311412429</v>
      </c>
      <c r="V833" s="1">
        <f t="shared" si="309"/>
        <v>0</v>
      </c>
      <c r="W833" s="1">
        <f t="shared" si="310"/>
        <v>6.47187585493129</v>
      </c>
      <c r="X833" s="1">
        <f t="shared" si="306"/>
        <v>0.58226697580013931</v>
      </c>
      <c r="Y833" s="1">
        <f t="shared" si="314"/>
        <v>0.55060942381293998</v>
      </c>
      <c r="Z833" s="1">
        <f t="shared" si="307"/>
        <v>2.526059519889446E-2</v>
      </c>
      <c r="AA833" s="1">
        <f t="shared" si="311"/>
        <v>0</v>
      </c>
    </row>
    <row r="834" spans="1:27" x14ac:dyDescent="0.45">
      <c r="A834" s="6" t="s">
        <v>176</v>
      </c>
      <c r="B834" s="7" t="s">
        <v>35</v>
      </c>
      <c r="C834" s="1" t="s">
        <v>37</v>
      </c>
      <c r="D834" s="6">
        <v>3322453</v>
      </c>
      <c r="E834" s="6">
        <v>1740123000000</v>
      </c>
      <c r="F834" s="6">
        <v>2137935</v>
      </c>
      <c r="G834" s="6">
        <v>45694</v>
      </c>
      <c r="H834" s="1">
        <v>-1.3857009266343668E-2</v>
      </c>
      <c r="I834" s="1">
        <v>-7.1487924871730616E-4</v>
      </c>
      <c r="J834" s="1">
        <v>-0.2089628052712984</v>
      </c>
      <c r="K834" s="1">
        <v>0.30661114167725939</v>
      </c>
      <c r="L834" s="1">
        <v>-1.3708513708513708E-2</v>
      </c>
      <c r="M834" s="1">
        <v>2.0124824246589599E-2</v>
      </c>
      <c r="N834" s="1">
        <f t="shared" si="330"/>
        <v>119</v>
      </c>
      <c r="O834" s="1">
        <v>1396</v>
      </c>
      <c r="P834" s="1">
        <v>-0.50845248188336201</v>
      </c>
      <c r="Q834" s="1">
        <v>-0.71019666427840455</v>
      </c>
      <c r="R834" s="11">
        <v>96.296970524431501</v>
      </c>
      <c r="S834" s="1">
        <v>0</v>
      </c>
      <c r="T834" s="1">
        <v>1</v>
      </c>
      <c r="U834" s="1">
        <f t="shared" si="308"/>
        <v>1.9836126245573718</v>
      </c>
      <c r="V834" s="1">
        <f t="shared" si="309"/>
        <v>0</v>
      </c>
      <c r="W834" s="1">
        <f t="shared" si="310"/>
        <v>6.5214588460526857</v>
      </c>
      <c r="X834" s="1">
        <f t="shared" ref="X834:X841" si="331">F834/D834</f>
        <v>0.64348088595986164</v>
      </c>
      <c r="Y834" s="1">
        <f t="shared" si="314"/>
        <v>0.38461985959662087</v>
      </c>
      <c r="Z834" s="1">
        <f t="shared" ref="Z834:Z841" si="332">G834/D834</f>
        <v>1.3753091465853693E-2</v>
      </c>
      <c r="AA834" s="1">
        <f t="shared" si="311"/>
        <v>0</v>
      </c>
    </row>
    <row r="835" spans="1:27" ht="16.5" x14ac:dyDescent="0.45">
      <c r="A835" s="6" t="s">
        <v>177</v>
      </c>
      <c r="B835" s="7" t="s">
        <v>28</v>
      </c>
      <c r="C835" s="1" t="s">
        <v>39</v>
      </c>
      <c r="D835" s="8">
        <v>694817</v>
      </c>
      <c r="E835" s="8">
        <v>806820000000</v>
      </c>
      <c r="F835" s="8">
        <v>329395</v>
      </c>
      <c r="G835" s="8">
        <v>156693</v>
      </c>
      <c r="H835" s="1">
        <v>-5.2127225180917012E-4</v>
      </c>
      <c r="I835" s="1">
        <v>6.9428169674244202E-3</v>
      </c>
      <c r="J835" s="1">
        <v>-6.2625205561369454E-2</v>
      </c>
      <c r="K835" s="1">
        <v>0.17274546364091137</v>
      </c>
      <c r="L835" s="1">
        <v>0</v>
      </c>
      <c r="M835" s="1">
        <v>-2.90838584585555E-3</v>
      </c>
      <c r="N835" s="1">
        <f t="shared" ref="N835" si="333">N834+1</f>
        <v>120</v>
      </c>
      <c r="O835" s="1">
        <v>1390</v>
      </c>
      <c r="P835" s="1">
        <v>-0.283977654448619</v>
      </c>
      <c r="Q835" s="1">
        <v>-0.33404390363783426</v>
      </c>
      <c r="R835" s="9">
        <v>95.794296955605205</v>
      </c>
      <c r="S835" s="1">
        <v>46.72</v>
      </c>
      <c r="T835" s="1">
        <v>1</v>
      </c>
      <c r="U835" s="1">
        <f t="shared" ref="U835:U841" si="334">LOG10(R835)</f>
        <v>1.9813396544393322</v>
      </c>
      <c r="V835" s="1">
        <f t="shared" ref="V835:V841" si="335">IF(S835&gt;0.2,1,0)</f>
        <v>1</v>
      </c>
      <c r="W835" s="1">
        <f t="shared" ref="W835:W841" si="336">LOG10(D835)</f>
        <v>5.8418704357334263</v>
      </c>
      <c r="X835" s="1">
        <f t="shared" si="331"/>
        <v>0.47407446852912349</v>
      </c>
      <c r="Y835" s="1">
        <f t="shared" si="314"/>
        <v>0.79204774494111307</v>
      </c>
      <c r="Z835" s="1">
        <f t="shared" si="332"/>
        <v>0.22551693467488562</v>
      </c>
      <c r="AA835" s="1">
        <f t="shared" ref="AA835:AA841" si="337">U835*V835</f>
        <v>1.9813396544393322</v>
      </c>
    </row>
    <row r="836" spans="1:27" x14ac:dyDescent="0.45">
      <c r="A836" s="6" t="s">
        <v>177</v>
      </c>
      <c r="B836" s="7" t="s">
        <v>30</v>
      </c>
      <c r="C836" s="1" t="s">
        <v>39</v>
      </c>
      <c r="D836" s="8">
        <v>1126931</v>
      </c>
      <c r="E836" s="8">
        <v>3352800000000</v>
      </c>
      <c r="F836" s="8">
        <v>749041</v>
      </c>
      <c r="G836" s="8">
        <v>150565</v>
      </c>
      <c r="H836" s="1">
        <v>3.9523778955217345E-2</v>
      </c>
      <c r="I836" s="1">
        <v>2.0826830554628722E-2</v>
      </c>
      <c r="J836" s="1">
        <v>8.1912569177525041E-2</v>
      </c>
      <c r="K836" s="1">
        <v>0.91453223460979161</v>
      </c>
      <c r="L836" s="1">
        <v>1.435794625351948E-2</v>
      </c>
      <c r="M836" s="1">
        <v>1.8938243098175042E-3</v>
      </c>
      <c r="N836" s="1">
        <f t="shared" ref="N836:N841" si="338">N835</f>
        <v>120</v>
      </c>
      <c r="O836" s="1">
        <v>1391</v>
      </c>
      <c r="P836" s="1">
        <v>-0.80652373128937005</v>
      </c>
      <c r="Q836" s="1">
        <v>-1.642600416355811</v>
      </c>
      <c r="R836" s="10">
        <v>97.562858739834681</v>
      </c>
      <c r="S836" s="1">
        <v>46.72</v>
      </c>
      <c r="T836" s="1">
        <v>1</v>
      </c>
      <c r="U836" s="1">
        <f t="shared" si="334"/>
        <v>1.9892845173155942</v>
      </c>
      <c r="V836" s="1">
        <f t="shared" si="335"/>
        <v>1</v>
      </c>
      <c r="W836" s="1">
        <f t="shared" si="336"/>
        <v>6.0518973257740347</v>
      </c>
      <c r="X836" s="1">
        <f t="shared" si="331"/>
        <v>0.66467334734779682</v>
      </c>
      <c r="Y836" s="1">
        <f t="shared" si="314"/>
        <v>2.1829479486325352</v>
      </c>
      <c r="Z836" s="1">
        <f t="shared" si="332"/>
        <v>0.13360622788795409</v>
      </c>
      <c r="AA836" s="1">
        <f t="shared" si="337"/>
        <v>1.9892845173155942</v>
      </c>
    </row>
    <row r="837" spans="1:27" x14ac:dyDescent="0.45">
      <c r="A837" s="6" t="s">
        <v>177</v>
      </c>
      <c r="B837" s="7" t="s">
        <v>31</v>
      </c>
      <c r="C837" s="1" t="s">
        <v>39</v>
      </c>
      <c r="D837" s="8">
        <v>1240929</v>
      </c>
      <c r="E837" s="8">
        <v>1177920000000</v>
      </c>
      <c r="F837" s="8">
        <v>780352</v>
      </c>
      <c r="G837" s="8">
        <v>150713</v>
      </c>
      <c r="H837" s="1">
        <v>-7.2491721704285087E-4</v>
      </c>
      <c r="I837" s="1">
        <v>-2.7612890984984009E-3</v>
      </c>
      <c r="J837" s="1">
        <v>0.32704374702104555</v>
      </c>
      <c r="K837" s="1">
        <v>0.4601942435842904</v>
      </c>
      <c r="L837" s="1">
        <v>3.5268895241198514E-2</v>
      </c>
      <c r="M837" s="1">
        <v>1.8136736427791168E-2</v>
      </c>
      <c r="N837" s="1">
        <f t="shared" si="338"/>
        <v>120</v>
      </c>
      <c r="O837" s="1">
        <v>1392</v>
      </c>
      <c r="P837" s="1">
        <v>-9.3091334395115993E-2</v>
      </c>
      <c r="Q837" s="1">
        <v>-9.7713533380877057E-2</v>
      </c>
      <c r="R837" s="10">
        <v>92.449654777594446</v>
      </c>
      <c r="S837" s="1">
        <v>46.72</v>
      </c>
      <c r="T837" s="1">
        <v>0</v>
      </c>
      <c r="U837" s="1">
        <f t="shared" si="334"/>
        <v>1.9659052937703061</v>
      </c>
      <c r="V837" s="1">
        <f t="shared" si="335"/>
        <v>1</v>
      </c>
      <c r="W837" s="1">
        <f t="shared" si="336"/>
        <v>6.0937469339642325</v>
      </c>
      <c r="X837" s="1">
        <f t="shared" si="331"/>
        <v>0.62884500241351438</v>
      </c>
      <c r="Y837" s="1">
        <f t="shared" si="314"/>
        <v>0.93902539891842252</v>
      </c>
      <c r="Z837" s="1">
        <f t="shared" si="332"/>
        <v>0.12145175106714405</v>
      </c>
      <c r="AA837" s="1">
        <f t="shared" si="337"/>
        <v>1.9659052937703061</v>
      </c>
    </row>
    <row r="838" spans="1:27" x14ac:dyDescent="0.45">
      <c r="A838" s="6" t="s">
        <v>177</v>
      </c>
      <c r="B838" s="7" t="s">
        <v>32</v>
      </c>
      <c r="C838" s="1" t="s">
        <v>39</v>
      </c>
      <c r="D838" s="8">
        <v>1171428</v>
      </c>
      <c r="E838" s="8">
        <v>1333500000000</v>
      </c>
      <c r="F838" s="8">
        <v>685212</v>
      </c>
      <c r="G838" s="8">
        <v>172016</v>
      </c>
      <c r="H838" s="1">
        <v>-6.3136627662263524E-4</v>
      </c>
      <c r="I838" s="1">
        <v>-1.3196452483067787E-3</v>
      </c>
      <c r="J838" s="1">
        <v>-0.2958403068856732</v>
      </c>
      <c r="K838" s="1">
        <v>-0.108820418566747</v>
      </c>
      <c r="L838" s="1">
        <v>7.2040426773792581E-4</v>
      </c>
      <c r="M838" s="1">
        <v>-1.7355098546607778E-3</v>
      </c>
      <c r="N838" s="1">
        <f t="shared" si="338"/>
        <v>120</v>
      </c>
      <c r="O838" s="1">
        <v>1393</v>
      </c>
      <c r="P838" s="1">
        <v>-0.271278487299975</v>
      </c>
      <c r="Q838" s="1">
        <v>-0.31646363271610767</v>
      </c>
      <c r="R838" s="10">
        <v>89.975953493858242</v>
      </c>
      <c r="S838" s="1">
        <v>46.72</v>
      </c>
      <c r="T838" s="1">
        <v>1</v>
      </c>
      <c r="U838" s="1">
        <f t="shared" si="334"/>
        <v>1.9541264576581194</v>
      </c>
      <c r="V838" s="1">
        <f t="shared" si="335"/>
        <v>1</v>
      </c>
      <c r="W838" s="1">
        <f t="shared" si="336"/>
        <v>6.0687156005184413</v>
      </c>
      <c r="X838" s="1">
        <f t="shared" si="331"/>
        <v>0.58493735850602857</v>
      </c>
      <c r="Y838" s="1">
        <f t="shared" si="314"/>
        <v>1.0089093740133088</v>
      </c>
      <c r="Z838" s="1">
        <f t="shared" si="332"/>
        <v>0.14684299845999924</v>
      </c>
      <c r="AA838" s="1">
        <f t="shared" si="337"/>
        <v>1.9541264576581194</v>
      </c>
    </row>
    <row r="839" spans="1:27" x14ac:dyDescent="0.45">
      <c r="A839" s="6" t="s">
        <v>177</v>
      </c>
      <c r="B839" s="7" t="s">
        <v>33</v>
      </c>
      <c r="C839" s="1" t="s">
        <v>39</v>
      </c>
      <c r="D839" s="8">
        <v>1300380</v>
      </c>
      <c r="E839" s="8">
        <v>2266200000000</v>
      </c>
      <c r="F839" s="8">
        <v>742488</v>
      </c>
      <c r="G839" s="8">
        <v>149922</v>
      </c>
      <c r="H839" s="1">
        <v>3.5794277169586851E-2</v>
      </c>
      <c r="I839" s="1">
        <v>-2.2222078459786772E-3</v>
      </c>
      <c r="J839" s="1">
        <v>0.75449463903539438</v>
      </c>
      <c r="K839" s="1">
        <v>0.19536937953577058</v>
      </c>
      <c r="L839" s="1">
        <v>1.217728545139579E-2</v>
      </c>
      <c r="M839" s="1">
        <v>-3.9812234693611809E-3</v>
      </c>
      <c r="N839" s="1">
        <f t="shared" si="338"/>
        <v>120</v>
      </c>
      <c r="O839" s="1">
        <v>1394</v>
      </c>
      <c r="P839" s="1">
        <v>0.48241552626022399</v>
      </c>
      <c r="Q839" s="1">
        <v>0.39367286966610116</v>
      </c>
      <c r="R839" s="10">
        <v>94.419498412492473</v>
      </c>
      <c r="S839" s="1">
        <v>46.72</v>
      </c>
      <c r="T839" s="1">
        <v>0</v>
      </c>
      <c r="U839" s="1">
        <f t="shared" si="334"/>
        <v>1.975061688985881</v>
      </c>
      <c r="V839" s="1">
        <f t="shared" si="335"/>
        <v>1</v>
      </c>
      <c r="W839" s="1">
        <f t="shared" si="336"/>
        <v>6.1140702813743557</v>
      </c>
      <c r="X839" s="1">
        <f t="shared" si="331"/>
        <v>0.57097771420661658</v>
      </c>
      <c r="Y839" s="1">
        <f t="shared" si="314"/>
        <v>1.4016943036851581</v>
      </c>
      <c r="Z839" s="1">
        <f t="shared" si="332"/>
        <v>0.11529091496331842</v>
      </c>
      <c r="AA839" s="1">
        <f t="shared" si="337"/>
        <v>1.975061688985881</v>
      </c>
    </row>
    <row r="840" spans="1:27" x14ac:dyDescent="0.45">
      <c r="A840" s="6" t="s">
        <v>177</v>
      </c>
      <c r="B840" s="7" t="s">
        <v>34</v>
      </c>
      <c r="C840" s="1" t="s">
        <v>39</v>
      </c>
      <c r="D840" s="6">
        <v>1446333</v>
      </c>
      <c r="E840" s="6">
        <v>2243500000000</v>
      </c>
      <c r="F840" s="6">
        <v>804936</v>
      </c>
      <c r="G840" s="6">
        <v>190724</v>
      </c>
      <c r="H840" s="1">
        <v>5.4772383501331184E-3</v>
      </c>
      <c r="I840" s="1">
        <v>-1.2938506241660119E-3</v>
      </c>
      <c r="J840" s="1">
        <v>0.89856857702889814</v>
      </c>
      <c r="K840" s="1">
        <v>2.9499466131930521E-2</v>
      </c>
      <c r="L840" s="1">
        <v>4.4914872960621417E-2</v>
      </c>
      <c r="M840" s="1">
        <v>-1.3248844283392464E-3</v>
      </c>
      <c r="N840" s="1">
        <f t="shared" si="338"/>
        <v>120</v>
      </c>
      <c r="O840" s="1">
        <v>1395</v>
      </c>
      <c r="P840" s="1">
        <v>0.82348092779884696</v>
      </c>
      <c r="Q840" s="1">
        <v>0.6007472720941861</v>
      </c>
      <c r="R840" s="11">
        <v>97.831472868217062</v>
      </c>
      <c r="S840" s="1">
        <v>46.72</v>
      </c>
      <c r="T840" s="1">
        <v>0</v>
      </c>
      <c r="U840" s="1">
        <f t="shared" si="334"/>
        <v>1.9904785919465959</v>
      </c>
      <c r="V840" s="1">
        <f t="shared" si="335"/>
        <v>1</v>
      </c>
      <c r="W840" s="1">
        <f t="shared" si="336"/>
        <v>6.1602682953186223</v>
      </c>
      <c r="X840" s="1">
        <f t="shared" si="331"/>
        <v>0.55653573554637836</v>
      </c>
      <c r="Y840" s="1">
        <f t="shared" si="314"/>
        <v>1.2521438154363973</v>
      </c>
      <c r="Z840" s="1">
        <f t="shared" si="332"/>
        <v>0.13186728090972136</v>
      </c>
      <c r="AA840" s="1">
        <f t="shared" si="337"/>
        <v>1.9904785919465959</v>
      </c>
    </row>
    <row r="841" spans="1:27" x14ac:dyDescent="0.45">
      <c r="A841" s="6" t="s">
        <v>177</v>
      </c>
      <c r="B841" s="7" t="s">
        <v>35</v>
      </c>
      <c r="C841" s="1" t="s">
        <v>39</v>
      </c>
      <c r="D841" s="6">
        <v>1671606</v>
      </c>
      <c r="E841" s="6">
        <v>2009000000000</v>
      </c>
      <c r="F841" s="6">
        <v>820014</v>
      </c>
      <c r="G841" s="6">
        <v>210195</v>
      </c>
      <c r="H841" s="1">
        <v>2.3514182659075816E-2</v>
      </c>
      <c r="I841" s="1">
        <v>2.745093623681218E-2</v>
      </c>
      <c r="J841" s="1">
        <v>-0.36571081275208572</v>
      </c>
      <c r="K841" s="1">
        <v>0.37831300157468362</v>
      </c>
      <c r="L841" s="1">
        <v>-3.4843205574912892E-3</v>
      </c>
      <c r="M841" s="1">
        <v>2.2663610898905017E-2</v>
      </c>
      <c r="N841" s="1">
        <f t="shared" si="338"/>
        <v>120</v>
      </c>
      <c r="O841" s="1">
        <v>1396</v>
      </c>
      <c r="P841" s="1">
        <v>-0.75348781882076599</v>
      </c>
      <c r="Q841" s="1">
        <v>-1.400343870171733</v>
      </c>
      <c r="R841" s="11">
        <v>93.719559017112772</v>
      </c>
      <c r="S841" s="1">
        <v>46.72</v>
      </c>
      <c r="T841" s="1">
        <v>1</v>
      </c>
      <c r="U841" s="1">
        <f t="shared" si="334"/>
        <v>1.9718302364242304</v>
      </c>
      <c r="V841" s="1">
        <f t="shared" si="335"/>
        <v>1</v>
      </c>
      <c r="W841" s="1">
        <f t="shared" si="336"/>
        <v>6.2231339213147416</v>
      </c>
      <c r="X841" s="1">
        <f t="shared" si="331"/>
        <v>0.49055459240993393</v>
      </c>
      <c r="Y841" s="1">
        <f t="shared" si="314"/>
        <v>0.85828482592146316</v>
      </c>
      <c r="Z841" s="1">
        <f t="shared" si="332"/>
        <v>0.12574434406193805</v>
      </c>
      <c r="AA841" s="1">
        <f t="shared" si="337"/>
        <v>1.9718302364242304</v>
      </c>
    </row>
    <row r="844" spans="1:27" x14ac:dyDescent="0.45">
      <c r="R844" s="12"/>
    </row>
    <row r="845" spans="1:27" x14ac:dyDescent="0.45">
      <c r="R845" s="12"/>
    </row>
    <row r="846" spans="1:27" x14ac:dyDescent="0.45">
      <c r="R846" s="12"/>
    </row>
    <row r="847" spans="1:27" x14ac:dyDescent="0.45">
      <c r="R847" s="12"/>
    </row>
    <row r="848" spans="1:27" x14ac:dyDescent="0.45">
      <c r="R848" s="12"/>
    </row>
    <row r="849" spans="18:18" x14ac:dyDescent="0.45">
      <c r="R849" s="12"/>
    </row>
    <row r="850" spans="18:18" x14ac:dyDescent="0.45">
      <c r="R850" s="12"/>
    </row>
    <row r="851" spans="18:18" x14ac:dyDescent="0.45">
      <c r="R851" s="12"/>
    </row>
    <row r="852" spans="18:18" x14ac:dyDescent="0.45">
      <c r="R852" s="12"/>
    </row>
    <row r="853" spans="18:18" x14ac:dyDescent="0.45">
      <c r="R853" s="12"/>
    </row>
    <row r="854" spans="18:18" x14ac:dyDescent="0.45">
      <c r="R854" s="12"/>
    </row>
    <row r="855" spans="18:18" x14ac:dyDescent="0.45">
      <c r="R855" s="12"/>
    </row>
    <row r="856" spans="18:18" x14ac:dyDescent="0.45">
      <c r="R856" s="12"/>
    </row>
    <row r="857" spans="18:18" x14ac:dyDescent="0.45">
      <c r="R857" s="12"/>
    </row>
    <row r="858" spans="18:18" x14ac:dyDescent="0.45">
      <c r="R858" s="12"/>
    </row>
  </sheetData>
  <autoFilter ref="A1:AI1"/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2020-02-18T15:26:42Z</dcterms:modified>
</cp:coreProperties>
</file>